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3516" yWindow="36" windowWidth="15372" windowHeight="11256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31" i="1"/>
  <c r="H31"/>
  <c r="K144"/>
  <c r="L144"/>
  <c r="H38"/>
  <c r="G38"/>
  <c r="K151" l="1"/>
  <c r="L151"/>
  <c r="K156"/>
  <c r="L156"/>
  <c r="K167"/>
  <c r="L167"/>
  <c r="L169"/>
  <c r="K169"/>
  <c r="G99"/>
  <c r="L141"/>
  <c r="K141"/>
  <c r="K157"/>
  <c r="L157"/>
  <c r="K168"/>
  <c r="L168"/>
  <c r="H102"/>
  <c r="K142"/>
  <c r="L142"/>
  <c r="L158"/>
  <c r="K158"/>
  <c r="K165"/>
  <c r="L165"/>
  <c r="L140"/>
  <c r="K140"/>
  <c r="H78"/>
  <c r="L128"/>
  <c r="L153"/>
  <c r="K153"/>
  <c r="L137"/>
  <c r="K137"/>
  <c r="L154"/>
  <c r="K154"/>
  <c r="H100"/>
  <c r="L139"/>
  <c r="K139"/>
  <c r="K143"/>
  <c r="L143"/>
  <c r="L155"/>
  <c r="K155"/>
  <c r="K163"/>
  <c r="L163"/>
  <c r="H101"/>
  <c r="K166"/>
  <c r="L166"/>
  <c r="L131"/>
  <c r="K127"/>
  <c r="K126"/>
  <c r="K131"/>
  <c r="H96"/>
  <c r="H51"/>
  <c r="G96"/>
  <c r="L126"/>
  <c r="H49"/>
  <c r="K124"/>
  <c r="G47"/>
  <c r="G50"/>
  <c r="H74"/>
  <c r="K123"/>
  <c r="H47"/>
  <c r="G49"/>
  <c r="H72"/>
  <c r="H75"/>
  <c r="H76"/>
  <c r="H77"/>
  <c r="G72"/>
  <c r="G74"/>
  <c r="G75"/>
  <c r="G76"/>
  <c r="G77"/>
  <c r="L123"/>
  <c r="L124"/>
  <c r="L127"/>
  <c r="G100" l="1"/>
  <c r="L125"/>
  <c r="G102"/>
  <c r="G101"/>
  <c r="H99"/>
  <c r="H37"/>
  <c r="G37"/>
  <c r="L132"/>
  <c r="K132"/>
  <c r="D33"/>
  <c r="D9"/>
  <c r="D6"/>
  <c r="D30"/>
  <c r="L133"/>
  <c r="K133"/>
  <c r="K170"/>
  <c r="L170"/>
  <c r="G78"/>
  <c r="E9"/>
  <c r="E33"/>
  <c r="F30"/>
  <c r="H32"/>
  <c r="G32"/>
  <c r="E6"/>
  <c r="E30"/>
  <c r="L129"/>
  <c r="K130"/>
  <c r="G35"/>
  <c r="G103"/>
  <c r="H35"/>
  <c r="H36"/>
  <c r="G36"/>
  <c r="K125"/>
  <c r="G51"/>
  <c r="H53"/>
  <c r="G53"/>
  <c r="K129"/>
  <c r="H98"/>
  <c r="H52"/>
  <c r="H7"/>
  <c r="G7"/>
  <c r="G52"/>
  <c r="K128"/>
  <c r="H50"/>
  <c r="G98"/>
  <c r="L130"/>
  <c r="H103" l="1"/>
  <c r="G30"/>
  <c r="H30"/>
  <c r="G12"/>
  <c r="G39"/>
  <c r="H39"/>
  <c r="H8"/>
  <c r="F6"/>
  <c r="H6" s="1"/>
  <c r="G8"/>
  <c r="G40"/>
  <c r="H40"/>
  <c r="H11"/>
  <c r="G11"/>
  <c r="H10"/>
  <c r="G10"/>
  <c r="F9"/>
  <c r="G9" s="1"/>
  <c r="H34"/>
  <c r="H12" l="1"/>
  <c r="G6"/>
  <c r="G13"/>
  <c r="H13"/>
  <c r="H9"/>
  <c r="G34"/>
  <c r="F33"/>
  <c r="G33" l="1"/>
  <c r="H33"/>
  <c r="H79"/>
  <c r="G79"/>
  <c r="H54" l="1"/>
  <c r="G54"/>
</calcChain>
</file>

<file path=xl/sharedStrings.xml><?xml version="1.0" encoding="utf-8"?>
<sst xmlns="http://schemas.openxmlformats.org/spreadsheetml/2006/main" count="127" uniqueCount="64">
  <si>
    <t>14/10</t>
  </si>
  <si>
    <t>14/13</t>
  </si>
  <si>
    <t>Phosphate</t>
  </si>
  <si>
    <t>-</t>
  </si>
  <si>
    <t xml:space="preserve">export </t>
  </si>
  <si>
    <t>local</t>
  </si>
  <si>
    <t>Dérivés phosphatés</t>
  </si>
  <si>
    <t>مشتقات الفسفاط</t>
  </si>
  <si>
    <t>Taux de change</t>
  </si>
  <si>
    <t>Production (mille tonnes)</t>
  </si>
  <si>
    <r>
      <t>Phosphate</t>
    </r>
    <r>
      <rPr>
        <b/>
        <sz val="12"/>
        <rFont val="Calibri"/>
        <family val="2"/>
        <scheme val="minor"/>
      </rPr>
      <t xml:space="preserve"> </t>
    </r>
  </si>
  <si>
    <t xml:space="preserve">Dérivés phosphatés </t>
  </si>
  <si>
    <t>DAP</t>
  </si>
  <si>
    <t>ثاني فسفاط الأمونيا</t>
  </si>
  <si>
    <t>Acide Phosphorique 54%</t>
  </si>
  <si>
    <t>الحامض الفسفوري 54%</t>
  </si>
  <si>
    <t>TSP</t>
  </si>
  <si>
    <t>STPP</t>
  </si>
  <si>
    <t>DCP</t>
  </si>
  <si>
    <t>ثاني فسفاط الكلس</t>
  </si>
  <si>
    <t>Exportations (mille tonnes)</t>
  </si>
  <si>
    <t>Dérivés phosphatés en M$</t>
  </si>
  <si>
    <t>Ventes locales (mille tonnes)</t>
  </si>
  <si>
    <t>قطاع الفسفاط ومشتقاته</t>
  </si>
  <si>
    <t>نسبة النمو %</t>
  </si>
  <si>
    <t>الفسفاط</t>
  </si>
  <si>
    <t>سعر الدولار بالدينار التونسي</t>
  </si>
  <si>
    <t>الإنتاج (ألف طن)</t>
  </si>
  <si>
    <t>ثلاثي الفسفاط الرفيع</t>
  </si>
  <si>
    <t xml:space="preserve">فسفاط الصوديوم </t>
  </si>
  <si>
    <t>التصدير( ألف طن)</t>
  </si>
  <si>
    <t>فسفاط الصوديوم</t>
  </si>
  <si>
    <t>تصدير مشتقات الفسفاط (م. دولار)</t>
  </si>
  <si>
    <t>المبيعات المحلية (ألف طن)</t>
  </si>
  <si>
    <t>المبيعات المحلية لمشتقات الفسفاط (م. دولار)</t>
  </si>
  <si>
    <t>رقم معاملات  مشتقات الفسفاط (م. دولارا)</t>
  </si>
  <si>
    <t>Phosphate M$</t>
  </si>
  <si>
    <t>export M$</t>
  </si>
  <si>
    <t>local M$</t>
  </si>
  <si>
    <t>Dérivés phosphatés M$</t>
  </si>
  <si>
    <t>export  M$</t>
  </si>
  <si>
    <t>رقم المعاملات</t>
  </si>
  <si>
    <r>
      <t xml:space="preserve">الفسفاط  </t>
    </r>
    <r>
      <rPr>
        <b/>
        <sz val="10"/>
        <rFont val="Calibri"/>
        <family val="2"/>
        <scheme val="minor"/>
      </rPr>
      <t xml:space="preserve"> ( م  دولار )</t>
    </r>
  </si>
  <si>
    <r>
      <t xml:space="preserve">التصدير   </t>
    </r>
    <r>
      <rPr>
        <sz val="10"/>
        <rFont val="Calibri"/>
        <family val="2"/>
        <scheme val="minor"/>
      </rPr>
      <t>( م  دولار )</t>
    </r>
  </si>
  <si>
    <r>
      <t xml:space="preserve">المبيعات المحلية للفسفاط  </t>
    </r>
    <r>
      <rPr>
        <sz val="10"/>
        <rFont val="Calibri"/>
        <family val="2"/>
        <scheme val="minor"/>
      </rPr>
      <t xml:space="preserve"> ( م  دولار )</t>
    </r>
  </si>
  <si>
    <r>
      <t xml:space="preserve">مشتقات الفسفاط  </t>
    </r>
    <r>
      <rPr>
        <b/>
        <sz val="10"/>
        <rFont val="Calibri"/>
        <family val="2"/>
        <scheme val="minor"/>
      </rPr>
      <t>( م  دولار )</t>
    </r>
  </si>
  <si>
    <r>
      <t xml:space="preserve">تصدير مشتقات الفسفاط  </t>
    </r>
    <r>
      <rPr>
        <sz val="10"/>
        <rFont val="Calibri"/>
        <family val="2"/>
        <scheme val="minor"/>
      </rPr>
      <t>( م  دولار )</t>
    </r>
  </si>
  <si>
    <r>
      <t xml:space="preserve">المحلي  </t>
    </r>
    <r>
      <rPr>
        <sz val="10"/>
        <rFont val="Calibri"/>
        <family val="2"/>
        <scheme val="minor"/>
      </rPr>
      <t>( م  دولار )</t>
    </r>
  </si>
  <si>
    <r>
      <t xml:space="preserve">رقم المعاملات الإجمالي  </t>
    </r>
    <r>
      <rPr>
        <b/>
        <sz val="10"/>
        <rFont val="Calibri"/>
        <family val="2"/>
        <scheme val="minor"/>
      </rPr>
      <t xml:space="preserve"> ( م  دولار )</t>
    </r>
  </si>
  <si>
    <r>
      <t xml:space="preserve">رقم معاملات التصدير   </t>
    </r>
    <r>
      <rPr>
        <b/>
        <sz val="10"/>
        <rFont val="Calibri"/>
        <family val="2"/>
        <scheme val="minor"/>
      </rPr>
      <t>( م  دولار )</t>
    </r>
  </si>
  <si>
    <r>
      <t xml:space="preserve">رقم المعاملات الإجمالي </t>
    </r>
    <r>
      <rPr>
        <b/>
        <sz val="10"/>
        <rFont val="Calibri"/>
        <family val="2"/>
        <scheme val="minor"/>
      </rPr>
      <t xml:space="preserve">  ( م  دينار )</t>
    </r>
  </si>
  <si>
    <r>
      <t xml:space="preserve">رقم معاملات التصدير  </t>
    </r>
    <r>
      <rPr>
        <b/>
        <sz val="10"/>
        <rFont val="Calibri"/>
        <family val="2"/>
        <scheme val="minor"/>
      </rPr>
      <t xml:space="preserve"> ( م  دينار )</t>
    </r>
  </si>
  <si>
    <t>A FIN MARS</t>
  </si>
  <si>
    <t>إلى موفى مارس</t>
  </si>
  <si>
    <t>إلى موفى  مارس</t>
  </si>
  <si>
    <r>
      <t xml:space="preserve">Chiffre d'affaires en </t>
    </r>
    <r>
      <rPr>
        <b/>
        <sz val="18"/>
        <color rgb="FFC00000"/>
        <rFont val="Calibri"/>
        <family val="2"/>
        <scheme val="minor"/>
      </rPr>
      <t>MD</t>
    </r>
  </si>
  <si>
    <t>Chiffre d'affaires</t>
  </si>
  <si>
    <t xml:space="preserve">Chiffre d'Affaires global  </t>
  </si>
  <si>
    <t xml:space="preserve">Chiffre d'Affaires export  </t>
  </si>
  <si>
    <t>Chiffre d'Affaires global  M$</t>
  </si>
  <si>
    <t>Chiffre d'Affaires export  M$</t>
  </si>
  <si>
    <t>Chiffre d'Affaires global  MD</t>
  </si>
  <si>
    <t>Chiffre d'Affaires export MD</t>
  </si>
  <si>
    <t>Chiffre d'Affaires des dérivés phosphatés en M$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</si>
</sst>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#,##0.0"/>
    <numFmt numFmtId="167" formatCode="#,##0.0000"/>
    <numFmt numFmtId="168" formatCode="0.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raditional Arabic"/>
      <family val="1"/>
    </font>
    <font>
      <b/>
      <sz val="28"/>
      <color rgb="FF0000FF"/>
      <name val="Traditional Arabic"/>
      <family val="1"/>
    </font>
    <font>
      <b/>
      <sz val="20"/>
      <name val="Traditional Arabic"/>
      <family val="1"/>
    </font>
    <font>
      <b/>
      <sz val="20"/>
      <color theme="1"/>
      <name val="Traditional Arabic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/>
      <right style="medium">
        <color auto="1"/>
      </right>
      <top style="dashed">
        <color auto="1"/>
      </top>
      <bottom style="thin">
        <color indexed="64"/>
      </bottom>
      <diagonal/>
    </border>
    <border>
      <left style="medium">
        <color auto="1"/>
      </left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9">
    <xf numFmtId="0" fontId="0" fillId="0" borderId="0" xfId="0"/>
    <xf numFmtId="0" fontId="6" fillId="3" borderId="0" xfId="0" applyFont="1" applyFill="1" applyBorder="1" applyAlignment="1">
      <alignment horizontal="center"/>
    </xf>
    <xf numFmtId="16" fontId="6" fillId="3" borderId="0" xfId="0" quotePrefix="1" applyNumberFormat="1" applyFont="1" applyFill="1" applyBorder="1" applyAlignment="1">
      <alignment horizontal="center"/>
    </xf>
    <xf numFmtId="0" fontId="6" fillId="3" borderId="5" xfId="0" quotePrefix="1" applyFont="1" applyFill="1" applyBorder="1" applyAlignment="1">
      <alignment horizontal="center"/>
    </xf>
    <xf numFmtId="16" fontId="0" fillId="0" borderId="0" xfId="0" applyNumberFormat="1"/>
    <xf numFmtId="0" fontId="6" fillId="3" borderId="4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5" fontId="8" fillId="2" borderId="2" xfId="1" applyNumberFormat="1" applyFont="1" applyFill="1" applyBorder="1" applyAlignment="1">
      <alignment horizontal="center"/>
    </xf>
    <xf numFmtId="165" fontId="8" fillId="2" borderId="3" xfId="1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0" fontId="9" fillId="2" borderId="0" xfId="0" applyFont="1" applyFill="1" applyBorder="1"/>
    <xf numFmtId="164" fontId="9" fillId="2" borderId="4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5" fontId="11" fillId="2" borderId="5" xfId="1" applyNumberFormat="1" applyFont="1" applyFill="1" applyBorder="1" applyAlignment="1">
      <alignment horizontal="center"/>
    </xf>
    <xf numFmtId="165" fontId="10" fillId="2" borderId="5" xfId="1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right"/>
    </xf>
    <xf numFmtId="0" fontId="11" fillId="2" borderId="0" xfId="0" applyFont="1" applyFill="1" applyBorder="1"/>
    <xf numFmtId="164" fontId="11" fillId="2" borderId="4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165" fontId="8" fillId="4" borderId="0" xfId="1" applyNumberFormat="1" applyFont="1" applyFill="1" applyBorder="1" applyAlignment="1">
      <alignment horizontal="center"/>
    </xf>
    <xf numFmtId="165" fontId="8" fillId="4" borderId="5" xfId="1" applyNumberFormat="1" applyFont="1" applyFill="1" applyBorder="1" applyAlignment="1">
      <alignment horizontal="center"/>
    </xf>
    <xf numFmtId="0" fontId="13" fillId="5" borderId="6" xfId="0" applyFont="1" applyFill="1" applyBorder="1" applyAlignment="1">
      <alignment horizontal="left"/>
    </xf>
    <xf numFmtId="0" fontId="13" fillId="5" borderId="7" xfId="0" applyFont="1" applyFill="1" applyBorder="1" applyAlignment="1">
      <alignment horizontal="left"/>
    </xf>
    <xf numFmtId="164" fontId="7" fillId="5" borderId="6" xfId="0" applyNumberFormat="1" applyFont="1" applyFill="1" applyBorder="1" applyAlignment="1">
      <alignment horizontal="center"/>
    </xf>
    <xf numFmtId="164" fontId="7" fillId="5" borderId="7" xfId="0" applyNumberFormat="1" applyFont="1" applyFill="1" applyBorder="1" applyAlignment="1">
      <alignment horizontal="center"/>
    </xf>
    <xf numFmtId="165" fontId="8" fillId="5" borderId="7" xfId="1" applyNumberFormat="1" applyFont="1" applyFill="1" applyBorder="1" applyAlignment="1">
      <alignment horizontal="center"/>
    </xf>
    <xf numFmtId="165" fontId="8" fillId="5" borderId="8" xfId="1" applyNumberFormat="1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64" fontId="16" fillId="4" borderId="6" xfId="0" applyNumberFormat="1" applyFont="1" applyFill="1" applyBorder="1" applyAlignment="1">
      <alignment horizontal="center" vertical="center"/>
    </xf>
    <xf numFmtId="164" fontId="16" fillId="4" borderId="7" xfId="0" applyNumberFormat="1" applyFont="1" applyFill="1" applyBorder="1" applyAlignment="1">
      <alignment horizontal="center" vertical="center"/>
    </xf>
    <xf numFmtId="165" fontId="12" fillId="4" borderId="7" xfId="1" applyNumberFormat="1" applyFont="1" applyFill="1" applyBorder="1" applyAlignment="1">
      <alignment horizontal="center"/>
    </xf>
    <xf numFmtId="165" fontId="12" fillId="4" borderId="8" xfId="1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0" fontId="11" fillId="2" borderId="5" xfId="0" applyFont="1" applyFill="1" applyBorder="1"/>
    <xf numFmtId="165" fontId="12" fillId="7" borderId="7" xfId="1" applyNumberFormat="1" applyFont="1" applyFill="1" applyBorder="1" applyAlignment="1">
      <alignment horizontal="center"/>
    </xf>
    <xf numFmtId="165" fontId="12" fillId="7" borderId="8" xfId="1" applyNumberFormat="1" applyFont="1" applyFill="1" applyBorder="1" applyAlignment="1">
      <alignment horizontal="center"/>
    </xf>
    <xf numFmtId="164" fontId="16" fillId="7" borderId="6" xfId="0" applyNumberFormat="1" applyFont="1" applyFill="1" applyBorder="1" applyAlignment="1">
      <alignment horizontal="center"/>
    </xf>
    <xf numFmtId="164" fontId="16" fillId="7" borderId="7" xfId="0" applyNumberFormat="1" applyFont="1" applyFill="1" applyBorder="1" applyAlignment="1">
      <alignment horizontal="center"/>
    </xf>
    <xf numFmtId="0" fontId="0" fillId="8" borderId="9" xfId="0" applyFill="1" applyBorder="1"/>
    <xf numFmtId="0" fontId="0" fillId="8" borderId="9" xfId="0" applyFont="1" applyFill="1" applyBorder="1"/>
    <xf numFmtId="0" fontId="0" fillId="8" borderId="0" xfId="0" applyFill="1" applyBorder="1"/>
    <xf numFmtId="0" fontId="0" fillId="8" borderId="0" xfId="0" applyFont="1" applyFill="1" applyBorder="1"/>
    <xf numFmtId="0" fontId="21" fillId="8" borderId="0" xfId="0" applyFont="1" applyFill="1" applyBorder="1"/>
    <xf numFmtId="0" fontId="22" fillId="10" borderId="21" xfId="0" quotePrefix="1" applyFont="1" applyFill="1" applyBorder="1" applyAlignment="1">
      <alignment horizontal="center" vertical="center"/>
    </xf>
    <xf numFmtId="16" fontId="22" fillId="10" borderId="22" xfId="0" quotePrefix="1" applyNumberFormat="1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 wrapText="1"/>
    </xf>
    <xf numFmtId="0" fontId="22" fillId="10" borderId="23" xfId="0" applyFont="1" applyFill="1" applyBorder="1" applyAlignment="1">
      <alignment horizontal="center" vertical="center" wrapText="1"/>
    </xf>
    <xf numFmtId="0" fontId="22" fillId="10" borderId="24" xfId="0" applyFont="1" applyFill="1" applyBorder="1" applyAlignment="1">
      <alignment horizontal="center" vertical="center" wrapText="1"/>
    </xf>
    <xf numFmtId="165" fontId="12" fillId="11" borderId="1" xfId="1" applyNumberFormat="1" applyFont="1" applyFill="1" applyBorder="1" applyAlignment="1">
      <alignment horizontal="center" vertical="center"/>
    </xf>
    <xf numFmtId="165" fontId="12" fillId="11" borderId="26" xfId="1" applyNumberFormat="1" applyFont="1" applyFill="1" applyBorder="1" applyAlignment="1">
      <alignment horizontal="center" vertical="center"/>
    </xf>
    <xf numFmtId="165" fontId="9" fillId="8" borderId="31" xfId="1" applyNumberFormat="1" applyFont="1" applyFill="1" applyBorder="1" applyAlignment="1">
      <alignment horizontal="center" vertical="center"/>
    </xf>
    <xf numFmtId="165" fontId="10" fillId="8" borderId="32" xfId="1" applyNumberFormat="1" applyFont="1" applyFill="1" applyBorder="1" applyAlignment="1">
      <alignment horizontal="center" vertical="center"/>
    </xf>
    <xf numFmtId="165" fontId="10" fillId="8" borderId="31" xfId="1" applyNumberFormat="1" applyFont="1" applyFill="1" applyBorder="1" applyAlignment="1">
      <alignment horizontal="center" vertical="center"/>
    </xf>
    <xf numFmtId="165" fontId="9" fillId="8" borderId="32" xfId="1" applyNumberFormat="1" applyFont="1" applyFill="1" applyBorder="1" applyAlignment="1">
      <alignment horizontal="center" vertical="center"/>
    </xf>
    <xf numFmtId="2" fontId="11" fillId="0" borderId="0" xfId="0" applyNumberFormat="1" applyFont="1"/>
    <xf numFmtId="3" fontId="22" fillId="11" borderId="46" xfId="0" applyNumberFormat="1" applyFont="1" applyFill="1" applyBorder="1" applyAlignment="1">
      <alignment horizontal="center" vertical="center"/>
    </xf>
    <xf numFmtId="3" fontId="22" fillId="11" borderId="49" xfId="0" applyNumberFormat="1" applyFont="1" applyFill="1" applyBorder="1" applyAlignment="1">
      <alignment horizontal="center" vertical="center"/>
    </xf>
    <xf numFmtId="3" fontId="22" fillId="11" borderId="47" xfId="0" applyNumberFormat="1" applyFont="1" applyFill="1" applyBorder="1" applyAlignment="1">
      <alignment horizontal="center" vertical="center"/>
    </xf>
    <xf numFmtId="0" fontId="0" fillId="8" borderId="52" xfId="0" applyFill="1" applyBorder="1"/>
    <xf numFmtId="0" fontId="0" fillId="8" borderId="52" xfId="0" applyFont="1" applyFill="1" applyBorder="1"/>
    <xf numFmtId="3" fontId="0" fillId="0" borderId="0" xfId="0" applyNumberFormat="1"/>
    <xf numFmtId="166" fontId="21" fillId="11" borderId="32" xfId="0" applyNumberFormat="1" applyFont="1" applyFill="1" applyBorder="1" applyAlignment="1">
      <alignment horizontal="center" vertical="center"/>
    </xf>
    <xf numFmtId="166" fontId="21" fillId="11" borderId="22" xfId="0" applyNumberFormat="1" applyFont="1" applyFill="1" applyBorder="1" applyAlignment="1">
      <alignment horizontal="center" vertical="center"/>
    </xf>
    <xf numFmtId="166" fontId="21" fillId="11" borderId="24" xfId="0" applyNumberFormat="1" applyFont="1" applyFill="1" applyBorder="1" applyAlignment="1">
      <alignment horizontal="center" vertical="center"/>
    </xf>
    <xf numFmtId="164" fontId="28" fillId="6" borderId="51" xfId="0" applyNumberFormat="1" applyFont="1" applyFill="1" applyBorder="1" applyAlignment="1">
      <alignment horizontal="center" vertical="center"/>
    </xf>
    <xf numFmtId="165" fontId="0" fillId="8" borderId="0" xfId="1" applyNumberFormat="1" applyFont="1" applyFill="1" applyBorder="1" applyAlignment="1">
      <alignment horizontal="center"/>
    </xf>
    <xf numFmtId="3" fontId="0" fillId="8" borderId="0" xfId="0" applyNumberFormat="1" applyFont="1" applyFill="1" applyBorder="1" applyAlignment="1">
      <alignment horizontal="center"/>
    </xf>
    <xf numFmtId="9" fontId="0" fillId="8" borderId="0" xfId="1" applyFont="1" applyFill="1" applyBorder="1"/>
    <xf numFmtId="164" fontId="7" fillId="2" borderId="36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65" fontId="8" fillId="2" borderId="9" xfId="1" applyNumberFormat="1" applyFont="1" applyFill="1" applyBorder="1" applyAlignment="1">
      <alignment horizontal="center"/>
    </xf>
    <xf numFmtId="0" fontId="9" fillId="2" borderId="52" xfId="0" applyFont="1" applyFill="1" applyBorder="1"/>
    <xf numFmtId="164" fontId="9" fillId="2" borderId="58" xfId="0" applyNumberFormat="1" applyFont="1" applyFill="1" applyBorder="1" applyAlignment="1">
      <alignment horizontal="center"/>
    </xf>
    <xf numFmtId="164" fontId="9" fillId="2" borderId="52" xfId="0" applyNumberFormat="1" applyFont="1" applyFill="1" applyBorder="1" applyAlignment="1">
      <alignment horizontal="center"/>
    </xf>
    <xf numFmtId="165" fontId="10" fillId="2" borderId="52" xfId="1" applyNumberFormat="1" applyFont="1" applyFill="1" applyBorder="1" applyAlignment="1">
      <alignment horizontal="center"/>
    </xf>
    <xf numFmtId="0" fontId="11" fillId="2" borderId="30" xfId="0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center"/>
    </xf>
    <xf numFmtId="0" fontId="11" fillId="2" borderId="52" xfId="0" applyFont="1" applyFill="1" applyBorder="1"/>
    <xf numFmtId="164" fontId="11" fillId="2" borderId="58" xfId="0" applyNumberFormat="1" applyFont="1" applyFill="1" applyBorder="1" applyAlignment="1">
      <alignment horizontal="center"/>
    </xf>
    <xf numFmtId="164" fontId="11" fillId="2" borderId="52" xfId="0" applyNumberFormat="1" applyFont="1" applyFill="1" applyBorder="1" applyAlignment="1">
      <alignment horizontal="center"/>
    </xf>
    <xf numFmtId="165" fontId="11" fillId="2" borderId="52" xfId="1" applyNumberFormat="1" applyFont="1" applyFill="1" applyBorder="1" applyAlignment="1">
      <alignment horizontal="center"/>
    </xf>
    <xf numFmtId="164" fontId="9" fillId="2" borderId="31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164" fontId="9" fillId="2" borderId="36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0" fontId="15" fillId="2" borderId="3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right"/>
    </xf>
    <xf numFmtId="0" fontId="9" fillId="2" borderId="7" xfId="0" applyFont="1" applyFill="1" applyBorder="1"/>
    <xf numFmtId="164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horizontal="center"/>
    </xf>
    <xf numFmtId="165" fontId="10" fillId="2" borderId="8" xfId="1" applyNumberFormat="1" applyFont="1" applyFill="1" applyBorder="1" applyAlignment="1">
      <alignment horizontal="center"/>
    </xf>
    <xf numFmtId="165" fontId="12" fillId="2" borderId="2" xfId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/>
    </xf>
    <xf numFmtId="0" fontId="11" fillId="2" borderId="7" xfId="0" applyFont="1" applyFill="1" applyBorder="1"/>
    <xf numFmtId="164" fontId="11" fillId="2" borderId="6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5" fontId="11" fillId="2" borderId="7" xfId="1" applyNumberFormat="1" applyFont="1" applyFill="1" applyBorder="1" applyAlignment="1">
      <alignment horizontal="center"/>
    </xf>
    <xf numFmtId="165" fontId="11" fillId="2" borderId="8" xfId="1" applyNumberFormat="1" applyFont="1" applyFill="1" applyBorder="1" applyAlignment="1">
      <alignment horizontal="center"/>
    </xf>
    <xf numFmtId="0" fontId="9" fillId="2" borderId="59" xfId="0" applyFont="1" applyFill="1" applyBorder="1"/>
    <xf numFmtId="164" fontId="9" fillId="2" borderId="60" xfId="0" applyNumberFormat="1" applyFont="1" applyFill="1" applyBorder="1" applyAlignment="1">
      <alignment horizontal="center"/>
    </xf>
    <xf numFmtId="164" fontId="9" fillId="2" borderId="59" xfId="0" applyNumberFormat="1" applyFont="1" applyFill="1" applyBorder="1" applyAlignment="1">
      <alignment horizontal="center"/>
    </xf>
    <xf numFmtId="0" fontId="15" fillId="2" borderId="59" xfId="0" applyFont="1" applyFill="1" applyBorder="1" applyAlignment="1">
      <alignment horizontal="left"/>
    </xf>
    <xf numFmtId="0" fontId="11" fillId="2" borderId="59" xfId="0" applyFont="1" applyFill="1" applyBorder="1"/>
    <xf numFmtId="164" fontId="11" fillId="2" borderId="60" xfId="0" applyNumberFormat="1" applyFont="1" applyFill="1" applyBorder="1" applyAlignment="1">
      <alignment horizontal="center"/>
    </xf>
    <xf numFmtId="164" fontId="11" fillId="2" borderId="59" xfId="0" applyNumberFormat="1" applyFont="1" applyFill="1" applyBorder="1" applyAlignment="1">
      <alignment horizontal="center"/>
    </xf>
    <xf numFmtId="165" fontId="10" fillId="2" borderId="59" xfId="1" applyNumberFormat="1" applyFont="1" applyFill="1" applyBorder="1" applyAlignment="1">
      <alignment horizontal="center"/>
    </xf>
    <xf numFmtId="1" fontId="11" fillId="2" borderId="31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165" fontId="10" fillId="2" borderId="12" xfId="1" applyNumberFormat="1" applyFont="1" applyFill="1" applyBorder="1" applyAlignment="1">
      <alignment horizontal="center"/>
    </xf>
    <xf numFmtId="165" fontId="11" fillId="2" borderId="13" xfId="1" applyNumberFormat="1" applyFont="1" applyFill="1" applyBorder="1" applyAlignment="1">
      <alignment horizontal="center"/>
    </xf>
    <xf numFmtId="0" fontId="9" fillId="2" borderId="62" xfId="0" applyFont="1" applyFill="1" applyBorder="1"/>
    <xf numFmtId="165" fontId="10" fillId="2" borderId="64" xfId="1" applyNumberFormat="1" applyFont="1" applyFill="1" applyBorder="1" applyAlignment="1">
      <alignment horizontal="center"/>
    </xf>
    <xf numFmtId="0" fontId="11" fillId="2" borderId="61" xfId="0" applyFont="1" applyFill="1" applyBorder="1"/>
    <xf numFmtId="165" fontId="11" fillId="2" borderId="41" xfId="1" applyNumberFormat="1" applyFont="1" applyFill="1" applyBorder="1" applyAlignment="1">
      <alignment horizontal="center"/>
    </xf>
    <xf numFmtId="0" fontId="11" fillId="2" borderId="60" xfId="0" applyFont="1" applyFill="1" applyBorder="1" applyAlignment="1">
      <alignment horizontal="right"/>
    </xf>
    <xf numFmtId="0" fontId="15" fillId="2" borderId="60" xfId="0" applyFont="1" applyFill="1" applyBorder="1" applyAlignment="1">
      <alignment horizontal="left"/>
    </xf>
    <xf numFmtId="0" fontId="9" fillId="2" borderId="60" xfId="0" applyFont="1" applyFill="1" applyBorder="1" applyAlignment="1">
      <alignment horizontal="right"/>
    </xf>
    <xf numFmtId="0" fontId="15" fillId="2" borderId="58" xfId="0" applyFont="1" applyFill="1" applyBorder="1" applyAlignment="1">
      <alignment horizontal="left"/>
    </xf>
    <xf numFmtId="1" fontId="9" fillId="2" borderId="36" xfId="0" applyNumberFormat="1" applyFon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165" fontId="10" fillId="2" borderId="9" xfId="1" applyNumberFormat="1" applyFont="1" applyFill="1" applyBorder="1" applyAlignment="1">
      <alignment horizontal="center"/>
    </xf>
    <xf numFmtId="0" fontId="11" fillId="2" borderId="67" xfId="0" applyFont="1" applyFill="1" applyBorder="1" applyAlignment="1">
      <alignment horizontal="right"/>
    </xf>
    <xf numFmtId="165" fontId="10" fillId="2" borderId="68" xfId="1" applyNumberFormat="1" applyFont="1" applyFill="1" applyBorder="1" applyAlignment="1">
      <alignment horizontal="center"/>
    </xf>
    <xf numFmtId="0" fontId="15" fillId="2" borderId="69" xfId="0" applyFont="1" applyFill="1" applyBorder="1" applyAlignment="1">
      <alignment horizontal="left"/>
    </xf>
    <xf numFmtId="0" fontId="11" fillId="2" borderId="70" xfId="0" applyFont="1" applyFill="1" applyBorder="1"/>
    <xf numFmtId="165" fontId="10" fillId="2" borderId="72" xfId="1" applyNumberFormat="1" applyFont="1" applyFill="1" applyBorder="1" applyAlignment="1">
      <alignment horizontal="center"/>
    </xf>
    <xf numFmtId="165" fontId="11" fillId="2" borderId="73" xfId="1" applyNumberFormat="1" applyFont="1" applyFill="1" applyBorder="1" applyAlignment="1">
      <alignment horizontal="center"/>
    </xf>
    <xf numFmtId="165" fontId="10" fillId="2" borderId="10" xfId="1" applyNumberFormat="1" applyFont="1" applyFill="1" applyBorder="1" applyAlignment="1">
      <alignment horizontal="center"/>
    </xf>
    <xf numFmtId="0" fontId="9" fillId="2" borderId="67" xfId="0" applyFont="1" applyFill="1" applyBorder="1" applyAlignment="1">
      <alignment horizontal="right"/>
    </xf>
    <xf numFmtId="165" fontId="11" fillId="2" borderId="68" xfId="1" applyNumberFormat="1" applyFont="1" applyFill="1" applyBorder="1" applyAlignment="1">
      <alignment horizontal="center"/>
    </xf>
    <xf numFmtId="0" fontId="11" fillId="2" borderId="72" xfId="0" applyFont="1" applyFill="1" applyBorder="1"/>
    <xf numFmtId="164" fontId="11" fillId="2" borderId="71" xfId="0" applyNumberFormat="1" applyFont="1" applyFill="1" applyBorder="1" applyAlignment="1">
      <alignment horizontal="center"/>
    </xf>
    <xf numFmtId="164" fontId="11" fillId="2" borderId="72" xfId="0" applyNumberFormat="1" applyFont="1" applyFill="1" applyBorder="1" applyAlignment="1">
      <alignment horizontal="center"/>
    </xf>
    <xf numFmtId="0" fontId="6" fillId="3" borderId="14" xfId="0" quotePrefix="1" applyFont="1" applyFill="1" applyBorder="1" applyAlignment="1">
      <alignment horizontal="center"/>
    </xf>
    <xf numFmtId="164" fontId="16" fillId="7" borderId="58" xfId="0" applyNumberFormat="1" applyFont="1" applyFill="1" applyBorder="1" applyAlignment="1">
      <alignment horizontal="center"/>
    </xf>
    <xf numFmtId="164" fontId="16" fillId="7" borderId="52" xfId="0" applyNumberFormat="1" applyFont="1" applyFill="1" applyBorder="1" applyAlignment="1">
      <alignment horizontal="center"/>
    </xf>
    <xf numFmtId="165" fontId="16" fillId="7" borderId="52" xfId="1" applyNumberFormat="1" applyFont="1" applyFill="1" applyBorder="1" applyAlignment="1">
      <alignment horizontal="center"/>
    </xf>
    <xf numFmtId="165" fontId="16" fillId="7" borderId="53" xfId="1" applyNumberFormat="1" applyFont="1" applyFill="1" applyBorder="1" applyAlignment="1">
      <alignment horizontal="center"/>
    </xf>
    <xf numFmtId="164" fontId="9" fillId="2" borderId="63" xfId="0" applyNumberFormat="1" applyFont="1" applyFill="1" applyBorder="1" applyAlignment="1">
      <alignment horizontal="center"/>
    </xf>
    <xf numFmtId="164" fontId="9" fillId="2" borderId="64" xfId="0" applyNumberFormat="1" applyFont="1" applyFill="1" applyBorder="1" applyAlignment="1">
      <alignment horizontal="center"/>
    </xf>
    <xf numFmtId="164" fontId="16" fillId="11" borderId="26" xfId="0" applyNumberFormat="1" applyFont="1" applyFill="1" applyBorder="1" applyAlignment="1">
      <alignment horizontal="center" vertical="center"/>
    </xf>
    <xf numFmtId="164" fontId="16" fillId="11" borderId="27" xfId="0" applyNumberFormat="1" applyFont="1" applyFill="1" applyBorder="1" applyAlignment="1">
      <alignment horizontal="center" vertical="center"/>
    </xf>
    <xf numFmtId="164" fontId="11" fillId="2" borderId="32" xfId="0" applyNumberFormat="1" applyFont="1" applyFill="1" applyBorder="1" applyAlignment="1">
      <alignment horizontal="center" vertical="center"/>
    </xf>
    <xf numFmtId="164" fontId="11" fillId="2" borderId="33" xfId="0" applyNumberFormat="1" applyFont="1" applyFill="1" applyBorder="1" applyAlignment="1">
      <alignment horizontal="center" vertical="center"/>
    </xf>
    <xf numFmtId="164" fontId="11" fillId="2" borderId="37" xfId="0" applyNumberFormat="1" applyFont="1" applyFill="1" applyBorder="1" applyAlignment="1">
      <alignment horizontal="center" vertical="center"/>
    </xf>
    <xf numFmtId="164" fontId="11" fillId="2" borderId="38" xfId="0" applyNumberFormat="1" applyFont="1" applyFill="1" applyBorder="1" applyAlignment="1">
      <alignment horizontal="center" vertical="center"/>
    </xf>
    <xf numFmtId="164" fontId="9" fillId="2" borderId="32" xfId="0" applyNumberFormat="1" applyFont="1" applyFill="1" applyBorder="1" applyAlignment="1">
      <alignment horizontal="center" vertical="center"/>
    </xf>
    <xf numFmtId="164" fontId="9" fillId="2" borderId="33" xfId="0" applyNumberFormat="1" applyFont="1" applyFill="1" applyBorder="1" applyAlignment="1">
      <alignment horizontal="center" vertical="center"/>
    </xf>
    <xf numFmtId="166" fontId="21" fillId="11" borderId="29" xfId="0" applyNumberFormat="1" applyFont="1" applyFill="1" applyBorder="1" applyAlignment="1">
      <alignment horizontal="center" vertical="center"/>
    </xf>
    <xf numFmtId="166" fontId="21" fillId="11" borderId="33" xfId="0" applyNumberFormat="1" applyFont="1" applyFill="1" applyBorder="1" applyAlignment="1">
      <alignment horizontal="center" vertical="center"/>
    </xf>
    <xf numFmtId="165" fontId="23" fillId="6" borderId="44" xfId="1" applyNumberFormat="1" applyFont="1" applyFill="1" applyBorder="1" applyAlignment="1">
      <alignment horizontal="center" vertical="center"/>
    </xf>
    <xf numFmtId="167" fontId="23" fillId="6" borderId="48" xfId="0" applyNumberFormat="1" applyFont="1" applyFill="1" applyBorder="1" applyAlignment="1">
      <alignment horizontal="center" vertical="center"/>
    </xf>
    <xf numFmtId="167" fontId="23" fillId="6" borderId="47" xfId="0" applyNumberFormat="1" applyFont="1" applyFill="1" applyBorder="1" applyAlignment="1">
      <alignment horizontal="center" vertical="center"/>
    </xf>
    <xf numFmtId="164" fontId="16" fillId="11" borderId="29" xfId="0" applyNumberFormat="1" applyFont="1" applyFill="1" applyBorder="1" applyAlignment="1">
      <alignment horizontal="center" vertical="center"/>
    </xf>
    <xf numFmtId="164" fontId="16" fillId="11" borderId="43" xfId="0" applyNumberFormat="1" applyFont="1" applyFill="1" applyBorder="1" applyAlignment="1">
      <alignment horizontal="center" vertical="center"/>
    </xf>
    <xf numFmtId="165" fontId="8" fillId="2" borderId="65" xfId="1" applyNumberFormat="1" applyFont="1" applyFill="1" applyBorder="1" applyAlignment="1">
      <alignment horizontal="center"/>
    </xf>
    <xf numFmtId="0" fontId="9" fillId="2" borderId="58" xfId="0" applyFont="1" applyFill="1" applyBorder="1" applyAlignment="1">
      <alignment horizontal="right"/>
    </xf>
    <xf numFmtId="165" fontId="10" fillId="2" borderId="66" xfId="1" applyNumberFormat="1" applyFont="1" applyFill="1" applyBorder="1" applyAlignment="1">
      <alignment horizontal="center"/>
    </xf>
    <xf numFmtId="0" fontId="11" fillId="2" borderId="58" xfId="0" applyFont="1" applyFill="1" applyBorder="1" applyAlignment="1">
      <alignment horizontal="right"/>
    </xf>
    <xf numFmtId="165" fontId="11" fillId="2" borderId="66" xfId="1" applyNumberFormat="1" applyFont="1" applyFill="1" applyBorder="1" applyAlignment="1">
      <alignment horizontal="center"/>
    </xf>
    <xf numFmtId="168" fontId="7" fillId="6" borderId="44" xfId="0" applyNumberFormat="1" applyFont="1" applyFill="1" applyBorder="1" applyAlignment="1">
      <alignment horizontal="center"/>
    </xf>
    <xf numFmtId="168" fontId="7" fillId="6" borderId="49" xfId="0" applyNumberFormat="1" applyFont="1" applyFill="1" applyBorder="1" applyAlignment="1">
      <alignment horizontal="center"/>
    </xf>
    <xf numFmtId="165" fontId="7" fillId="6" borderId="49" xfId="1" applyNumberFormat="1" applyFont="1" applyFill="1" applyBorder="1" applyAlignment="1">
      <alignment horizontal="center"/>
    </xf>
    <xf numFmtId="165" fontId="7" fillId="6" borderId="45" xfId="1" applyNumberFormat="1" applyFont="1" applyFill="1" applyBorder="1" applyAlignment="1">
      <alignment horizontal="center"/>
    </xf>
    <xf numFmtId="165" fontId="2" fillId="11" borderId="29" xfId="1" applyNumberFormat="1" applyFont="1" applyFill="1" applyBorder="1" applyAlignment="1">
      <alignment horizontal="center" vertical="center"/>
    </xf>
    <xf numFmtId="165" fontId="26" fillId="6" borderId="6" xfId="1" applyNumberFormat="1" applyFont="1" applyFill="1" applyBorder="1" applyAlignment="1">
      <alignment horizontal="center" vertical="center"/>
    </xf>
    <xf numFmtId="165" fontId="26" fillId="6" borderId="51" xfId="1" applyNumberFormat="1" applyFont="1" applyFill="1" applyBorder="1" applyAlignment="1">
      <alignment horizontal="center" vertical="center"/>
    </xf>
    <xf numFmtId="165" fontId="22" fillId="11" borderId="44" xfId="1" applyNumberFormat="1" applyFont="1" applyFill="1" applyBorder="1" applyAlignment="1">
      <alignment horizontal="center" vertical="center"/>
    </xf>
    <xf numFmtId="165" fontId="26" fillId="11" borderId="46" xfId="1" applyNumberFormat="1" applyFont="1" applyFill="1" applyBorder="1" applyAlignment="1">
      <alignment horizontal="center" vertical="center"/>
    </xf>
    <xf numFmtId="165" fontId="26" fillId="6" borderId="44" xfId="1" applyNumberFormat="1" applyFont="1" applyFill="1" applyBorder="1" applyAlignment="1">
      <alignment horizontal="center" vertical="center"/>
    </xf>
    <xf numFmtId="165" fontId="26" fillId="6" borderId="46" xfId="1" applyNumberFormat="1" applyFont="1" applyFill="1" applyBorder="1" applyAlignment="1">
      <alignment horizontal="center" vertical="center"/>
    </xf>
    <xf numFmtId="164" fontId="14" fillId="6" borderId="46" xfId="0" applyNumberFormat="1" applyFont="1" applyFill="1" applyBorder="1" applyAlignment="1">
      <alignment horizontal="center" vertical="center"/>
    </xf>
    <xf numFmtId="164" fontId="14" fillId="6" borderId="47" xfId="0" applyNumberFormat="1" applyFont="1" applyFill="1" applyBorder="1" applyAlignment="1">
      <alignment horizontal="center" vertical="center"/>
    </xf>
    <xf numFmtId="165" fontId="2" fillId="11" borderId="31" xfId="1" applyNumberFormat="1" applyFont="1" applyFill="1" applyBorder="1" applyAlignment="1">
      <alignment horizontal="center" vertical="center"/>
    </xf>
    <xf numFmtId="165" fontId="2" fillId="11" borderId="32" xfId="1" applyNumberFormat="1" applyFont="1" applyFill="1" applyBorder="1" applyAlignment="1">
      <alignment horizontal="center" vertical="center"/>
    </xf>
    <xf numFmtId="165" fontId="1" fillId="11" borderId="31" xfId="1" applyNumberFormat="1" applyFont="1" applyFill="1" applyBorder="1" applyAlignment="1">
      <alignment horizontal="center" vertical="center"/>
    </xf>
    <xf numFmtId="165" fontId="3" fillId="6" borderId="44" xfId="1" applyNumberFormat="1" applyFont="1" applyFill="1" applyBorder="1" applyAlignment="1">
      <alignment horizontal="center" vertical="center"/>
    </xf>
    <xf numFmtId="165" fontId="3" fillId="6" borderId="46" xfId="1" applyNumberFormat="1" applyFont="1" applyFill="1" applyBorder="1" applyAlignment="1">
      <alignment horizontal="center" vertical="center"/>
    </xf>
    <xf numFmtId="165" fontId="0" fillId="11" borderId="44" xfId="1" applyNumberFormat="1" applyFont="1" applyFill="1" applyBorder="1" applyAlignment="1">
      <alignment horizontal="center" vertical="center"/>
    </xf>
    <xf numFmtId="164" fontId="14" fillId="6" borderId="51" xfId="0" applyNumberFormat="1" applyFont="1" applyFill="1" applyBorder="1" applyAlignment="1">
      <alignment horizontal="center" vertical="center"/>
    </xf>
    <xf numFmtId="164" fontId="14" fillId="6" borderId="40" xfId="0" applyNumberFormat="1" applyFont="1" applyFill="1" applyBorder="1" applyAlignment="1">
      <alignment horizontal="center" vertical="center"/>
    </xf>
    <xf numFmtId="165" fontId="21" fillId="11" borderId="35" xfId="1" applyNumberFormat="1" applyFont="1" applyFill="1" applyBorder="1" applyAlignment="1">
      <alignment horizontal="center" vertical="center"/>
    </xf>
    <xf numFmtId="165" fontId="21" fillId="11" borderId="55" xfId="1" applyNumberFormat="1" applyFont="1" applyFill="1" applyBorder="1" applyAlignment="1">
      <alignment horizontal="center" vertical="center"/>
    </xf>
    <xf numFmtId="165" fontId="21" fillId="11" borderId="21" xfId="1" applyNumberFormat="1" applyFont="1" applyFill="1" applyBorder="1" applyAlignment="1">
      <alignment horizontal="center" vertical="center"/>
    </xf>
    <xf numFmtId="165" fontId="2" fillId="11" borderId="22" xfId="1" applyNumberFormat="1" applyFont="1" applyFill="1" applyBorder="1" applyAlignment="1">
      <alignment horizontal="center" vertical="center"/>
    </xf>
    <xf numFmtId="165" fontId="2" fillId="11" borderId="19" xfId="1" applyNumberFormat="1" applyFont="1" applyFill="1" applyBorder="1" applyAlignment="1">
      <alignment horizontal="center" vertical="center"/>
    </xf>
    <xf numFmtId="166" fontId="21" fillId="11" borderId="43" xfId="0" applyNumberFormat="1" applyFont="1" applyFill="1" applyBorder="1" applyAlignment="1">
      <alignment horizontal="center" vertical="center"/>
    </xf>
    <xf numFmtId="165" fontId="1" fillId="11" borderId="25" xfId="1" applyNumberFormat="1" applyFont="1" applyFill="1" applyBorder="1" applyAlignment="1">
      <alignment horizontal="center" vertical="center"/>
    </xf>
    <xf numFmtId="165" fontId="0" fillId="11" borderId="19" xfId="1" applyNumberFormat="1" applyFont="1" applyFill="1" applyBorder="1" applyAlignment="1">
      <alignment horizontal="center" vertical="center"/>
    </xf>
    <xf numFmtId="165" fontId="12" fillId="13" borderId="1" xfId="1" applyNumberFormat="1" applyFont="1" applyFill="1" applyBorder="1" applyAlignment="1">
      <alignment horizontal="center" vertical="center"/>
    </xf>
    <xf numFmtId="165" fontId="12" fillId="13" borderId="26" xfId="1" applyNumberFormat="1" applyFont="1" applyFill="1" applyBorder="1" applyAlignment="1">
      <alignment horizontal="center" vertical="center"/>
    </xf>
    <xf numFmtId="164" fontId="16" fillId="13" borderId="29" xfId="0" applyNumberFormat="1" applyFont="1" applyFill="1" applyBorder="1" applyAlignment="1">
      <alignment horizontal="center" vertical="center"/>
    </xf>
    <xf numFmtId="164" fontId="16" fillId="13" borderId="43" xfId="0" applyNumberFormat="1" applyFont="1" applyFill="1" applyBorder="1" applyAlignment="1">
      <alignment horizontal="center" vertical="center"/>
    </xf>
    <xf numFmtId="165" fontId="12" fillId="13" borderId="44" xfId="1" applyNumberFormat="1" applyFont="1" applyFill="1" applyBorder="1" applyAlignment="1">
      <alignment horizontal="center" vertical="center"/>
    </xf>
    <xf numFmtId="165" fontId="12" fillId="13" borderId="46" xfId="1" applyNumberFormat="1" applyFont="1" applyFill="1" applyBorder="1" applyAlignment="1">
      <alignment horizontal="center" vertical="center"/>
    </xf>
    <xf numFmtId="164" fontId="16" fillId="13" borderId="46" xfId="0" applyNumberFormat="1" applyFont="1" applyFill="1" applyBorder="1" applyAlignment="1">
      <alignment horizontal="center" vertical="center"/>
    </xf>
    <xf numFmtId="164" fontId="16" fillId="13" borderId="47" xfId="0" applyNumberFormat="1" applyFont="1" applyFill="1" applyBorder="1" applyAlignment="1">
      <alignment horizontal="center" vertical="center"/>
    </xf>
    <xf numFmtId="164" fontId="7" fillId="13" borderId="4" xfId="0" applyNumberFormat="1" applyFont="1" applyFill="1" applyBorder="1" applyAlignment="1">
      <alignment horizontal="center"/>
    </xf>
    <xf numFmtId="164" fontId="7" fillId="13" borderId="0" xfId="0" applyNumberFormat="1" applyFont="1" applyFill="1" applyBorder="1" applyAlignment="1">
      <alignment horizontal="center"/>
    </xf>
    <xf numFmtId="165" fontId="8" fillId="13" borderId="0" xfId="1" applyNumberFormat="1" applyFont="1" applyFill="1" applyBorder="1" applyAlignment="1">
      <alignment horizontal="center"/>
    </xf>
    <xf numFmtId="165" fontId="8" fillId="13" borderId="5" xfId="1" applyNumberFormat="1" applyFont="1" applyFill="1" applyBorder="1" applyAlignment="1">
      <alignment horizontal="center"/>
    </xf>
    <xf numFmtId="0" fontId="13" fillId="13" borderId="6" xfId="0" applyFont="1" applyFill="1" applyBorder="1" applyAlignment="1">
      <alignment horizontal="left"/>
    </xf>
    <xf numFmtId="0" fontId="13" fillId="13" borderId="7" xfId="0" applyFont="1" applyFill="1" applyBorder="1" applyAlignment="1">
      <alignment horizontal="left"/>
    </xf>
    <xf numFmtId="164" fontId="7" fillId="13" borderId="6" xfId="0" applyNumberFormat="1" applyFont="1" applyFill="1" applyBorder="1" applyAlignment="1">
      <alignment horizontal="center"/>
    </xf>
    <xf numFmtId="164" fontId="7" fillId="13" borderId="7" xfId="0" applyNumberFormat="1" applyFont="1" applyFill="1" applyBorder="1" applyAlignment="1">
      <alignment horizontal="center"/>
    </xf>
    <xf numFmtId="165" fontId="8" fillId="13" borderId="7" xfId="1" applyNumberFormat="1" applyFont="1" applyFill="1" applyBorder="1" applyAlignment="1">
      <alignment horizontal="center"/>
    </xf>
    <xf numFmtId="165" fontId="8" fillId="13" borderId="8" xfId="1" applyNumberFormat="1" applyFont="1" applyFill="1" applyBorder="1" applyAlignment="1">
      <alignment horizontal="center"/>
    </xf>
    <xf numFmtId="165" fontId="2" fillId="11" borderId="35" xfId="1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6" fontId="6" fillId="3" borderId="7" xfId="0" quotePrefix="1" applyNumberFormat="1" applyFont="1" applyFill="1" applyBorder="1" applyAlignment="1">
      <alignment horizontal="center"/>
    </xf>
    <xf numFmtId="0" fontId="6" fillId="3" borderId="8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9" fillId="2" borderId="41" xfId="1" applyNumberFormat="1" applyFont="1" applyFill="1" applyBorder="1" applyAlignment="1">
      <alignment horizontal="center"/>
    </xf>
    <xf numFmtId="165" fontId="9" fillId="2" borderId="65" xfId="1" applyNumberFormat="1" applyFont="1" applyFill="1" applyBorder="1" applyAlignment="1">
      <alignment horizontal="center"/>
    </xf>
    <xf numFmtId="165" fontId="10" fillId="2" borderId="61" xfId="1" applyNumberFormat="1" applyFont="1" applyFill="1" applyBorder="1" applyAlignment="1">
      <alignment horizontal="center"/>
    </xf>
    <xf numFmtId="165" fontId="9" fillId="2" borderId="61" xfId="1" applyNumberFormat="1" applyFont="1" applyFill="1" applyBorder="1" applyAlignment="1">
      <alignment horizontal="center"/>
    </xf>
    <xf numFmtId="165" fontId="9" fillId="2" borderId="5" xfId="1" applyNumberFormat="1" applyFont="1" applyFill="1" applyBorder="1" applyAlignment="1">
      <alignment horizontal="center"/>
    </xf>
    <xf numFmtId="165" fontId="9" fillId="2" borderId="66" xfId="1" applyNumberFormat="1" applyFont="1" applyFill="1" applyBorder="1" applyAlignment="1">
      <alignment horizontal="center"/>
    </xf>
    <xf numFmtId="165" fontId="11" fillId="2" borderId="65" xfId="1" applyNumberFormat="1" applyFont="1" applyFill="1" applyBorder="1" applyAlignment="1">
      <alignment horizontal="center"/>
    </xf>
    <xf numFmtId="0" fontId="9" fillId="2" borderId="63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left"/>
    </xf>
    <xf numFmtId="0" fontId="15" fillId="2" borderId="71" xfId="0" applyFont="1" applyFill="1" applyBorder="1" applyAlignment="1">
      <alignment horizontal="left"/>
    </xf>
    <xf numFmtId="165" fontId="11" fillId="2" borderId="70" xfId="1" applyNumberFormat="1" applyFont="1" applyFill="1" applyBorder="1" applyAlignment="1">
      <alignment horizontal="center"/>
    </xf>
    <xf numFmtId="165" fontId="10" fillId="2" borderId="62" xfId="1" applyNumberFormat="1" applyFont="1" applyFill="1" applyBorder="1" applyAlignment="1">
      <alignment horizontal="center"/>
    </xf>
    <xf numFmtId="165" fontId="3" fillId="11" borderId="44" xfId="1" applyNumberFormat="1" applyFont="1" applyFill="1" applyBorder="1" applyAlignment="1">
      <alignment horizontal="center" vertical="center"/>
    </xf>
    <xf numFmtId="4" fontId="21" fillId="11" borderId="22" xfId="0" applyNumberFormat="1" applyFont="1" applyFill="1" applyBorder="1" applyAlignment="1">
      <alignment horizontal="center" vertical="center"/>
    </xf>
    <xf numFmtId="4" fontId="21" fillId="11" borderId="24" xfId="0" applyNumberFormat="1" applyFont="1" applyFill="1" applyBorder="1" applyAlignment="1">
      <alignment horizontal="center" vertical="center"/>
    </xf>
    <xf numFmtId="165" fontId="31" fillId="2" borderId="65" xfId="1" applyNumberFormat="1" applyFont="1" applyFill="1" applyBorder="1" applyAlignment="1">
      <alignment horizontal="center"/>
    </xf>
    <xf numFmtId="165" fontId="16" fillId="11" borderId="1" xfId="1" applyNumberFormat="1" applyFont="1" applyFill="1" applyBorder="1" applyAlignment="1">
      <alignment horizontal="center" vertical="center"/>
    </xf>
    <xf numFmtId="165" fontId="11" fillId="2" borderId="59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/>
    </xf>
    <xf numFmtId="0" fontId="7" fillId="2" borderId="41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7" fillId="2" borderId="65" xfId="0" applyFont="1" applyFill="1" applyBorder="1" applyAlignment="1">
      <alignment horizontal="left"/>
    </xf>
    <xf numFmtId="166" fontId="22" fillId="11" borderId="44" xfId="0" applyNumberFormat="1" applyFont="1" applyFill="1" applyBorder="1" applyAlignment="1">
      <alignment horizontal="center" vertical="center"/>
    </xf>
    <xf numFmtId="166" fontId="22" fillId="11" borderId="45" xfId="0" applyNumberFormat="1" applyFont="1" applyFill="1" applyBorder="1" applyAlignment="1">
      <alignment horizontal="center" vertical="center"/>
    </xf>
    <xf numFmtId="0" fontId="21" fillId="11" borderId="42" xfId="0" applyFont="1" applyFill="1" applyBorder="1" applyAlignment="1">
      <alignment horizontal="right" vertical="center" indent="1"/>
    </xf>
    <xf numFmtId="0" fontId="21" fillId="11" borderId="54" xfId="0" applyFont="1" applyFill="1" applyBorder="1" applyAlignment="1">
      <alignment horizontal="right" vertical="center" indent="1"/>
    </xf>
    <xf numFmtId="0" fontId="27" fillId="6" borderId="49" xfId="0" applyFont="1" applyFill="1" applyBorder="1" applyAlignment="1">
      <alignment horizontal="right" vertical="center" indent="2"/>
    </xf>
    <xf numFmtId="0" fontId="27" fillId="6" borderId="45" xfId="0" applyFont="1" applyFill="1" applyBorder="1" applyAlignment="1">
      <alignment horizontal="right" vertical="center" indent="2"/>
    </xf>
    <xf numFmtId="0" fontId="21" fillId="11" borderId="41" xfId="0" applyFont="1" applyFill="1" applyBorder="1" applyAlignment="1">
      <alignment horizontal="right" vertical="center" indent="1"/>
    </xf>
    <xf numFmtId="0" fontId="21" fillId="11" borderId="34" xfId="0" applyFont="1" applyFill="1" applyBorder="1" applyAlignment="1">
      <alignment horizontal="right" vertical="center" indent="1"/>
    </xf>
    <xf numFmtId="0" fontId="23" fillId="6" borderId="44" xfId="0" applyFont="1" applyFill="1" applyBorder="1" applyAlignment="1">
      <alignment horizontal="center" vertical="center"/>
    </xf>
    <xf numFmtId="0" fontId="23" fillId="6" borderId="45" xfId="0" applyFont="1" applyFill="1" applyBorder="1" applyAlignment="1">
      <alignment horizontal="center" vertical="center"/>
    </xf>
    <xf numFmtId="0" fontId="21" fillId="11" borderId="31" xfId="0" applyFont="1" applyFill="1" applyBorder="1" applyAlignment="1">
      <alignment horizontal="center" vertical="center"/>
    </xf>
    <xf numFmtId="0" fontId="21" fillId="11" borderId="41" xfId="0" applyFont="1" applyFill="1" applyBorder="1" applyAlignment="1">
      <alignment horizontal="center" vertical="center"/>
    </xf>
    <xf numFmtId="0" fontId="21" fillId="11" borderId="25" xfId="0" applyFont="1" applyFill="1" applyBorder="1" applyAlignment="1">
      <alignment horizontal="center" vertical="center"/>
    </xf>
    <xf numFmtId="0" fontId="21" fillId="11" borderId="42" xfId="0" applyFont="1" applyFill="1" applyBorder="1" applyAlignment="1">
      <alignment horizontal="center" vertical="center"/>
    </xf>
    <xf numFmtId="0" fontId="21" fillId="11" borderId="19" xfId="0" applyFont="1" applyFill="1" applyBorder="1" applyAlignment="1">
      <alignment horizontal="center" vertical="center"/>
    </xf>
    <xf numFmtId="0" fontId="21" fillId="11" borderId="18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right" vertical="center" indent="2"/>
    </xf>
    <xf numFmtId="0" fontId="27" fillId="6" borderId="8" xfId="0" applyFont="1" applyFill="1" applyBorder="1" applyAlignment="1">
      <alignment horizontal="right" vertical="center" indent="2"/>
    </xf>
    <xf numFmtId="0" fontId="22" fillId="11" borderId="45" xfId="0" applyFont="1" applyFill="1" applyBorder="1" applyAlignment="1">
      <alignment horizontal="right" vertical="center" indent="1"/>
    </xf>
    <xf numFmtId="0" fontId="22" fillId="11" borderId="20" xfId="0" applyFont="1" applyFill="1" applyBorder="1" applyAlignment="1">
      <alignment horizontal="right" vertical="center" indent="1"/>
    </xf>
    <xf numFmtId="0" fontId="21" fillId="11" borderId="18" xfId="0" applyFont="1" applyFill="1" applyBorder="1" applyAlignment="1">
      <alignment horizontal="right" vertical="center" indent="1"/>
    </xf>
    <xf numFmtId="0" fontId="21" fillId="11" borderId="50" xfId="0" applyFont="1" applyFill="1" applyBorder="1" applyAlignment="1">
      <alignment horizontal="right" vertical="center" indent="1"/>
    </xf>
    <xf numFmtId="0" fontId="14" fillId="12" borderId="6" xfId="0" applyFont="1" applyFill="1" applyBorder="1" applyAlignment="1">
      <alignment horizontal="right" vertical="center"/>
    </xf>
    <xf numFmtId="0" fontId="14" fillId="12" borderId="7" xfId="0" applyFont="1" applyFill="1" applyBorder="1" applyAlignment="1">
      <alignment horizontal="right" vertical="center"/>
    </xf>
    <xf numFmtId="0" fontId="14" fillId="12" borderId="8" xfId="0" applyFont="1" applyFill="1" applyBorder="1" applyAlignment="1">
      <alignment horizontal="right" vertical="center"/>
    </xf>
    <xf numFmtId="0" fontId="23" fillId="11" borderId="44" xfId="0" applyFont="1" applyFill="1" applyBorder="1" applyAlignment="1">
      <alignment horizontal="right" vertical="center" indent="1"/>
    </xf>
    <xf numFmtId="0" fontId="23" fillId="11" borderId="45" xfId="0" applyFont="1" applyFill="1" applyBorder="1" applyAlignment="1">
      <alignment horizontal="right" vertical="center" indent="1"/>
    </xf>
    <xf numFmtId="0" fontId="22" fillId="12" borderId="44" xfId="0" applyFont="1" applyFill="1" applyBorder="1" applyAlignment="1">
      <alignment horizontal="right" vertical="center"/>
    </xf>
    <xf numFmtId="0" fontId="22" fillId="12" borderId="49" xfId="0" applyFont="1" applyFill="1" applyBorder="1" applyAlignment="1">
      <alignment horizontal="right" vertical="center"/>
    </xf>
    <xf numFmtId="0" fontId="22" fillId="12" borderId="45" xfId="0" applyFont="1" applyFill="1" applyBorder="1" applyAlignment="1">
      <alignment horizontal="right" vertical="center"/>
    </xf>
    <xf numFmtId="0" fontId="21" fillId="11" borderId="8" xfId="0" applyFont="1" applyFill="1" applyBorder="1" applyAlignment="1">
      <alignment horizontal="right" vertical="center" indent="1"/>
    </xf>
    <xf numFmtId="0" fontId="21" fillId="11" borderId="39" xfId="0" applyFont="1" applyFill="1" applyBorder="1" applyAlignment="1">
      <alignment horizontal="right" vertical="center" indent="1"/>
    </xf>
    <xf numFmtId="0" fontId="23" fillId="11" borderId="19" xfId="0" applyFont="1" applyFill="1" applyBorder="1" applyAlignment="1">
      <alignment horizontal="right" vertical="center" indent="1"/>
    </xf>
    <xf numFmtId="0" fontId="23" fillId="11" borderId="18" xfId="0" applyFont="1" applyFill="1" applyBorder="1" applyAlignment="1">
      <alignment horizontal="right" vertical="center" indent="1"/>
    </xf>
    <xf numFmtId="0" fontId="15" fillId="8" borderId="31" xfId="0" applyFont="1" applyFill="1" applyBorder="1" applyAlignment="1">
      <alignment horizontal="right" vertical="center" indent="2"/>
    </xf>
    <xf numFmtId="0" fontId="15" fillId="8" borderId="41" xfId="0" applyFont="1" applyFill="1" applyBorder="1" applyAlignment="1">
      <alignment horizontal="right" vertical="center" indent="2"/>
    </xf>
    <xf numFmtId="0" fontId="23" fillId="11" borderId="28" xfId="0" applyFont="1" applyFill="1" applyBorder="1" applyAlignment="1">
      <alignment horizontal="right" vertical="center" indent="1"/>
    </xf>
    <xf numFmtId="0" fontId="9" fillId="8" borderId="34" xfId="0" applyFont="1" applyFill="1" applyBorder="1" applyAlignment="1">
      <alignment horizontal="right" vertical="center" indent="2"/>
    </xf>
    <xf numFmtId="0" fontId="23" fillId="6" borderId="44" xfId="0" applyFont="1" applyFill="1" applyBorder="1" applyAlignment="1">
      <alignment horizontal="right" vertical="center" indent="1"/>
    </xf>
    <xf numFmtId="0" fontId="23" fillId="6" borderId="45" xfId="0" applyFont="1" applyFill="1" applyBorder="1" applyAlignment="1">
      <alignment horizontal="right" vertical="center" indent="1"/>
    </xf>
    <xf numFmtId="0" fontId="13" fillId="4" borderId="4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left"/>
    </xf>
    <xf numFmtId="0" fontId="7" fillId="7" borderId="52" xfId="0" applyFont="1" applyFill="1" applyBorder="1" applyAlignment="1">
      <alignment horizontal="left"/>
    </xf>
    <xf numFmtId="0" fontId="17" fillId="8" borderId="9" xfId="0" applyFont="1" applyFill="1" applyBorder="1" applyAlignment="1">
      <alignment horizontal="right" vertical="center" indent="1"/>
    </xf>
    <xf numFmtId="0" fontId="7" fillId="2" borderId="12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16" fillId="4" borderId="7" xfId="0" applyFont="1" applyFill="1" applyBorder="1" applyAlignment="1">
      <alignment horizontal="left"/>
    </xf>
    <xf numFmtId="0" fontId="18" fillId="9" borderId="1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/>
    </xf>
    <xf numFmtId="0" fontId="9" fillId="8" borderId="25" xfId="0" applyFont="1" applyFill="1" applyBorder="1" applyAlignment="1">
      <alignment horizontal="right" vertical="center" indent="2"/>
    </xf>
    <xf numFmtId="0" fontId="9" fillId="8" borderId="42" xfId="0" applyFont="1" applyFill="1" applyBorder="1" applyAlignment="1">
      <alignment horizontal="right" vertical="center" indent="2"/>
    </xf>
    <xf numFmtId="0" fontId="20" fillId="8" borderId="0" xfId="0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right" vertical="center" indent="2"/>
    </xf>
    <xf numFmtId="0" fontId="7" fillId="7" borderId="6" xfId="0" applyFont="1" applyFill="1" applyBorder="1" applyAlignment="1">
      <alignment horizontal="left"/>
    </xf>
    <xf numFmtId="0" fontId="7" fillId="7" borderId="8" xfId="0" applyFont="1" applyFill="1" applyBorder="1" applyAlignment="1">
      <alignment horizontal="left"/>
    </xf>
    <xf numFmtId="0" fontId="4" fillId="3" borderId="56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56" xfId="0" applyFont="1" applyFill="1" applyBorder="1" applyAlignment="1">
      <alignment horizontal="left"/>
    </xf>
    <xf numFmtId="0" fontId="19" fillId="8" borderId="7" xfId="0" applyFont="1" applyFill="1" applyBorder="1" applyAlignment="1">
      <alignment horizontal="right" vertical="center" indent="1"/>
    </xf>
    <xf numFmtId="0" fontId="22" fillId="10" borderId="1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/>
    </xf>
    <xf numFmtId="0" fontId="29" fillId="10" borderId="3" xfId="0" applyFont="1" applyFill="1" applyBorder="1" applyAlignment="1">
      <alignment horizontal="center" vertical="center"/>
    </xf>
    <xf numFmtId="0" fontId="29" fillId="10" borderId="6" xfId="0" applyFont="1" applyFill="1" applyBorder="1" applyAlignment="1">
      <alignment horizontal="center" vertical="center"/>
    </xf>
    <xf numFmtId="0" fontId="29" fillId="10" borderId="8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left"/>
    </xf>
    <xf numFmtId="0" fontId="13" fillId="13" borderId="0" xfId="0" applyFont="1" applyFill="1" applyBorder="1" applyAlignment="1">
      <alignment horizontal="left"/>
    </xf>
    <xf numFmtId="0" fontId="23" fillId="13" borderId="44" xfId="0" applyFont="1" applyFill="1" applyBorder="1" applyAlignment="1">
      <alignment horizontal="right" vertical="center" indent="1"/>
    </xf>
    <xf numFmtId="0" fontId="23" fillId="13" borderId="45" xfId="0" applyFont="1" applyFill="1" applyBorder="1" applyAlignment="1">
      <alignment horizontal="right" vertical="center" indent="1"/>
    </xf>
    <xf numFmtId="0" fontId="13" fillId="6" borderId="44" xfId="0" applyFont="1" applyFill="1" applyBorder="1" applyAlignment="1">
      <alignment horizontal="left"/>
    </xf>
    <xf numFmtId="0" fontId="13" fillId="6" borderId="45" xfId="0" applyFont="1" applyFill="1" applyBorder="1" applyAlignment="1">
      <alignment horizontal="left"/>
    </xf>
    <xf numFmtId="0" fontId="23" fillId="10" borderId="20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 sz="1600" b="1"/>
              <a:t>Production</a:t>
            </a:r>
            <a:r>
              <a:rPr lang="fr-FR" sz="1600" b="1" baseline="0"/>
              <a:t> des dérivés phosphatés à fin </a:t>
            </a:r>
            <a:r>
              <a:rPr lang="ar-TN" sz="1600" b="1" i="0" u="none" strike="noStrike" baseline="0">
                <a:effectLst/>
              </a:rPr>
              <a:t>mars</a:t>
            </a:r>
            <a:r>
              <a:rPr lang="fr-FR" sz="1600" b="1" baseline="0"/>
              <a:t> </a:t>
            </a:r>
            <a:r>
              <a:rPr lang="fr-FR" sz="1600" b="1" i="0" u="none" strike="noStrike" baseline="0"/>
              <a:t>( mille tonnes) </a:t>
            </a:r>
            <a:endParaRPr lang="fr-FR" sz="1600" b="1"/>
          </a:p>
        </c:rich>
      </c:tx>
      <c:layout>
        <c:manualLayout>
          <c:xMode val="edge"/>
          <c:yMode val="edge"/>
          <c:x val="8.5130039331366772E-2"/>
          <c:y val="2.1798355768904841E-2"/>
        </c:manualLayout>
      </c:layout>
      <c:overlay val="1"/>
    </c:title>
    <c:view3D>
      <c:rAngAx val="1"/>
    </c:view3D>
    <c:plotArea>
      <c:layout>
        <c:manualLayout>
          <c:layoutTarget val="inner"/>
          <c:xMode val="edge"/>
          <c:yMode val="edge"/>
          <c:x val="1.4091926926812718E-2"/>
          <c:y val="0.19362537571862867"/>
          <c:w val="0.96916581324461093"/>
          <c:h val="0.53381497415915791"/>
        </c:manualLayout>
      </c:layout>
      <c:bar3DChart>
        <c:barDir val="col"/>
        <c:grouping val="clustered"/>
        <c:ser>
          <c:idx val="0"/>
          <c:order val="0"/>
          <c:tx>
            <c:strRef>
              <c:f>Feuil1!$F$46</c:f>
              <c:strCache>
                <c:ptCount val="1"/>
                <c:pt idx="0">
                  <c:v>2014</c:v>
                </c:pt>
              </c:strCache>
            </c:strRef>
          </c:tx>
          <c:dLbls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Val val="1"/>
          </c:dLbls>
          <c:cat>
            <c:strRef>
              <c:f>[1]Mines!$C$34:$C$38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Feuil1!$F$49:$F$53</c:f>
              <c:numCache>
                <c:formatCode>0.0</c:formatCode>
                <c:ptCount val="5"/>
                <c:pt idx="0">
                  <c:v>137.35</c:v>
                </c:pt>
                <c:pt idx="1">
                  <c:v>157.72900000000001</c:v>
                </c:pt>
                <c:pt idx="2">
                  <c:v>139.00200000000001</c:v>
                </c:pt>
                <c:pt idx="3">
                  <c:v>31.425000000000001</c:v>
                </c:pt>
                <c:pt idx="4">
                  <c:v>14.67</c:v>
                </c:pt>
              </c:numCache>
            </c:numRef>
          </c:val>
        </c:ser>
        <c:ser>
          <c:idx val="1"/>
          <c:order val="1"/>
          <c:tx>
            <c:strRef>
              <c:f>Feuil1!$E$46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5.7388922272634734E-3"/>
                  <c:y val="1.0178112969840846E-2"/>
                </c:manualLayout>
              </c:layout>
              <c:showVal val="1"/>
            </c:dLbl>
            <c:dLbl>
              <c:idx val="1"/>
              <c:layout>
                <c:manualLayout>
                  <c:x val="1.0368545926483386E-2"/>
                  <c:y val="-1.3520060299309273E-3"/>
                </c:manualLayout>
              </c:layout>
              <c:showVal val="1"/>
            </c:dLbl>
            <c:dLbl>
              <c:idx val="2"/>
              <c:layout>
                <c:manualLayout>
                  <c:x val="9.8139266624616747E-3"/>
                  <c:y val="0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Val val="1"/>
          </c:dLbls>
          <c:cat>
            <c:strRef>
              <c:f>[1]Mines!$C$34:$C$38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Feuil1!$E$49:$E$53</c:f>
              <c:numCache>
                <c:formatCode>0.0</c:formatCode>
                <c:ptCount val="5"/>
                <c:pt idx="0">
                  <c:v>168.976</c:v>
                </c:pt>
                <c:pt idx="1">
                  <c:v>155.297</c:v>
                </c:pt>
                <c:pt idx="2">
                  <c:v>80.218999999999994</c:v>
                </c:pt>
                <c:pt idx="3">
                  <c:v>25.914000000000001</c:v>
                </c:pt>
                <c:pt idx="4">
                  <c:v>11.33</c:v>
                </c:pt>
              </c:numCache>
            </c:numRef>
          </c:val>
        </c:ser>
        <c:ser>
          <c:idx val="2"/>
          <c:order val="2"/>
          <c:tx>
            <c:strRef>
              <c:f>Feuil1!$D$46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</c:spPr>
          <c:dLbls>
            <c:dLbl>
              <c:idx val="1"/>
              <c:layout>
                <c:manualLayout>
                  <c:x val="1.4909480668743143E-2"/>
                  <c:y val="-1.0178112969840798E-2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Val val="1"/>
          </c:dLbls>
          <c:cat>
            <c:strRef>
              <c:f>[1]Mines!$C$34:$C$38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Feuil1!$D$49:$D$53</c:f>
              <c:numCache>
                <c:formatCode>0.0</c:formatCode>
                <c:ptCount val="5"/>
                <c:pt idx="0">
                  <c:v>332.9</c:v>
                </c:pt>
                <c:pt idx="1">
                  <c:v>308.613</c:v>
                </c:pt>
                <c:pt idx="2">
                  <c:v>199.15700000000001</c:v>
                </c:pt>
                <c:pt idx="3">
                  <c:v>35.86</c:v>
                </c:pt>
                <c:pt idx="4">
                  <c:v>20.88</c:v>
                </c:pt>
              </c:numCache>
            </c:numRef>
          </c:val>
        </c:ser>
        <c:shape val="cylinder"/>
        <c:axId val="103397632"/>
        <c:axId val="103284736"/>
        <c:axId val="0"/>
      </c:bar3DChart>
      <c:catAx>
        <c:axId val="10339763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03284736"/>
        <c:crosses val="autoZero"/>
        <c:auto val="1"/>
        <c:lblAlgn val="ctr"/>
        <c:lblOffset val="100"/>
      </c:catAx>
      <c:valAx>
        <c:axId val="103284736"/>
        <c:scaling>
          <c:orientation val="minMax"/>
        </c:scaling>
        <c:delete val="1"/>
        <c:axPos val="l"/>
        <c:numFmt formatCode="0.0" sourceLinked="1"/>
        <c:tickLblPos val="none"/>
        <c:crossAx val="103397632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24281154231952945"/>
          <c:y val="0.92481900790647065"/>
          <c:w val="0.54169229146309272"/>
          <c:h val="7.5180992093529714E-2"/>
        </c:manualLayout>
      </c:layout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</c:chart>
  <c:spPr>
    <a:solidFill>
      <a:schemeClr val="bg1"/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600" b="1" baseline="0"/>
              <a:t>Exportations des </a:t>
            </a:r>
            <a:r>
              <a:rPr lang="fr-FR" sz="1600" b="1"/>
              <a:t>dérivés phosphatés </a:t>
            </a:r>
            <a:r>
              <a:rPr lang="fr-FR" sz="1600" b="1" baseline="0"/>
              <a:t>(mille tonnes)</a:t>
            </a:r>
            <a:endParaRPr lang="fr-FR" sz="1600" b="1"/>
          </a:p>
        </c:rich>
      </c:tx>
      <c:layout>
        <c:manualLayout>
          <c:xMode val="edge"/>
          <c:yMode val="edge"/>
          <c:x val="0.22327290260528068"/>
          <c:y val="3.6087931797787097E-2"/>
        </c:manualLayout>
      </c:layout>
      <c:overlay val="1"/>
    </c:title>
    <c:view3D>
      <c:rAngAx val="1"/>
    </c:view3D>
    <c:plotArea>
      <c:layout>
        <c:manualLayout>
          <c:layoutTarget val="inner"/>
          <c:xMode val="edge"/>
          <c:yMode val="edge"/>
          <c:x val="0"/>
          <c:y val="1.5625319562327681E-3"/>
          <c:w val="1"/>
          <c:h val="0.76949822191964112"/>
        </c:manualLayout>
      </c:layout>
      <c:bar3DChart>
        <c:barDir val="col"/>
        <c:grouping val="clustered"/>
        <c:ser>
          <c:idx val="0"/>
          <c:order val="0"/>
          <c:tx>
            <c:strRef>
              <c:f>Feuil1!$F$71</c:f>
              <c:strCache>
                <c:ptCount val="1"/>
                <c:pt idx="0">
                  <c:v>2014</c:v>
                </c:pt>
              </c:strCache>
            </c:strRef>
          </c:tx>
          <c:dLbls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Val val="1"/>
          </c:dLbls>
          <c:cat>
            <c:strRef>
              <c:f>[1]Mines!$C$60:$C$64</c:f>
              <c:strCache>
                <c:ptCount val="5"/>
                <c:pt idx="0">
                  <c:v>DAP</c:v>
                </c:pt>
                <c:pt idx="1">
                  <c:v>TSP</c:v>
                </c:pt>
                <c:pt idx="2">
                  <c:v>Acide Phosphorique 54%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Feuil1!$F$74:$F$78</c:f>
              <c:numCache>
                <c:formatCode>0.0</c:formatCode>
                <c:ptCount val="5"/>
                <c:pt idx="0">
                  <c:v>110.905</c:v>
                </c:pt>
                <c:pt idx="1">
                  <c:v>155.22999999999999</c:v>
                </c:pt>
                <c:pt idx="2">
                  <c:v>57.250999999999998</c:v>
                </c:pt>
                <c:pt idx="3">
                  <c:v>30.852</c:v>
                </c:pt>
                <c:pt idx="4">
                  <c:v>10.9</c:v>
                </c:pt>
              </c:numCache>
            </c:numRef>
          </c:val>
        </c:ser>
        <c:ser>
          <c:idx val="1"/>
          <c:order val="1"/>
          <c:tx>
            <c:strRef>
              <c:f>Feuil1!$E$71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4.7157129057988408E-3"/>
                  <c:y val="-5.7306564399267033E-3"/>
                </c:manualLayout>
              </c:layout>
              <c:showVal val="1"/>
            </c:dLbl>
            <c:dLbl>
              <c:idx val="1"/>
              <c:layout>
                <c:manualLayout>
                  <c:x val="8.8284571457321829E-3"/>
                  <c:y val="6.4723727715854124E-3"/>
                </c:manualLayout>
              </c:layout>
              <c:showVal val="1"/>
            </c:dLbl>
            <c:dLbl>
              <c:idx val="2"/>
              <c:layout>
                <c:manualLayout>
                  <c:x val="2.0903457355370592E-3"/>
                  <c:y val="-6.4723727715854124E-3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Val val="1"/>
          </c:dLbls>
          <c:cat>
            <c:strRef>
              <c:f>[1]Mines!$C$60:$C$64</c:f>
              <c:strCache>
                <c:ptCount val="5"/>
                <c:pt idx="0">
                  <c:v>DAP</c:v>
                </c:pt>
                <c:pt idx="1">
                  <c:v>TSP</c:v>
                </c:pt>
                <c:pt idx="2">
                  <c:v>Acide Phosphorique 54%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Feuil1!$E$74:$E$78</c:f>
              <c:numCache>
                <c:formatCode>0.0</c:formatCode>
                <c:ptCount val="5"/>
                <c:pt idx="0">
                  <c:v>148.85</c:v>
                </c:pt>
                <c:pt idx="1">
                  <c:v>124.96</c:v>
                </c:pt>
                <c:pt idx="2">
                  <c:v>79.346999999999994</c:v>
                </c:pt>
                <c:pt idx="3">
                  <c:v>28.766999999999999</c:v>
                </c:pt>
                <c:pt idx="4">
                  <c:v>5.2</c:v>
                </c:pt>
              </c:numCache>
            </c:numRef>
          </c:val>
        </c:ser>
        <c:ser>
          <c:idx val="2"/>
          <c:order val="2"/>
          <c:tx>
            <c:strRef>
              <c:f>Feuil1!$D$71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</c:spPr>
          <c:dLbls>
            <c:dLbl>
              <c:idx val="0"/>
              <c:layout>
                <c:manualLayout>
                  <c:x val="4.4777837094295463E-3"/>
                  <c:y val="0.12699992013179623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Val val="1"/>
          </c:dLbls>
          <c:cat>
            <c:strRef>
              <c:f>[1]Mines!$C$60:$C$64</c:f>
              <c:strCache>
                <c:ptCount val="5"/>
                <c:pt idx="0">
                  <c:v>DAP</c:v>
                </c:pt>
                <c:pt idx="1">
                  <c:v>TSP</c:v>
                </c:pt>
                <c:pt idx="2">
                  <c:v>Acide Phosphorique 54%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Feuil1!$D$74:$D$78</c:f>
              <c:numCache>
                <c:formatCode>0.0</c:formatCode>
                <c:ptCount val="5"/>
                <c:pt idx="0">
                  <c:v>267.35300000000001</c:v>
                </c:pt>
                <c:pt idx="1">
                  <c:v>161.99</c:v>
                </c:pt>
                <c:pt idx="2">
                  <c:v>129.87299999999999</c:v>
                </c:pt>
                <c:pt idx="3">
                  <c:v>34.262</c:v>
                </c:pt>
                <c:pt idx="4">
                  <c:v>16.375</c:v>
                </c:pt>
              </c:numCache>
            </c:numRef>
          </c:val>
        </c:ser>
        <c:shape val="cylinder"/>
        <c:axId val="103324288"/>
        <c:axId val="103612800"/>
        <c:axId val="0"/>
      </c:bar3DChart>
      <c:catAx>
        <c:axId val="1033242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03612800"/>
        <c:crosses val="autoZero"/>
        <c:auto val="1"/>
        <c:lblAlgn val="ctr"/>
        <c:lblOffset val="100"/>
      </c:catAx>
      <c:valAx>
        <c:axId val="103612800"/>
        <c:scaling>
          <c:orientation val="minMax"/>
        </c:scaling>
        <c:delete val="1"/>
        <c:axPos val="l"/>
        <c:numFmt formatCode="0.0" sourceLinked="1"/>
        <c:tickLblPos val="none"/>
        <c:crossAx val="103324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287605294827536"/>
          <c:y val="0.92467089672045999"/>
          <c:w val="0.46288495886896841"/>
          <c:h val="7.5329220211109979E-2"/>
        </c:manualLayout>
      </c:layout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 sz="1600" b="1" baseline="0"/>
              <a:t>Ventes locales des </a:t>
            </a:r>
            <a:r>
              <a:rPr lang="fr-FR" sz="1600" b="1"/>
              <a:t>dérivés phosphatés </a:t>
            </a:r>
            <a:r>
              <a:rPr lang="fr-FR" sz="1600" b="1" baseline="0"/>
              <a:t>(mille tonnes)</a:t>
            </a:r>
            <a:endParaRPr lang="fr-FR" sz="1600" b="1"/>
          </a:p>
        </c:rich>
      </c:tx>
      <c:layout/>
      <c:overlay val="1"/>
    </c:title>
    <c:view3D>
      <c:rAngAx val="1"/>
    </c:view3D>
    <c:plotArea>
      <c:layout>
        <c:manualLayout>
          <c:layoutTarget val="inner"/>
          <c:xMode val="edge"/>
          <c:yMode val="edge"/>
          <c:x val="7.4579566443083514E-3"/>
          <c:y val="0.15066389428594154"/>
          <c:w val="0.99254204335569152"/>
          <c:h val="0.54827782890774956"/>
        </c:manualLayout>
      </c:layout>
      <c:bar3DChart>
        <c:barDir val="col"/>
        <c:grouping val="clustered"/>
        <c:ser>
          <c:idx val="0"/>
          <c:order val="0"/>
          <c:tx>
            <c:strRef>
              <c:f>Feuil1!$F$95</c:f>
              <c:strCache>
                <c:ptCount val="1"/>
                <c:pt idx="0">
                  <c:v>2014</c:v>
                </c:pt>
              </c:strCache>
            </c:strRef>
          </c:tx>
          <c:dLbls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Val val="1"/>
          </c:dLbls>
          <c:cat>
            <c:strRef>
              <c:f>[1]Mines!$C$85:$C$89</c:f>
              <c:strCache>
                <c:ptCount val="5"/>
                <c:pt idx="0">
                  <c:v>Acide Phosphorique 54%</c:v>
                </c:pt>
                <c:pt idx="1">
                  <c:v>DAP</c:v>
                </c:pt>
                <c:pt idx="2">
                  <c:v>DCP</c:v>
                </c:pt>
                <c:pt idx="3">
                  <c:v>TSP</c:v>
                </c:pt>
                <c:pt idx="4">
                  <c:v>STPP</c:v>
                </c:pt>
              </c:strCache>
            </c:strRef>
          </c:cat>
          <c:val>
            <c:numRef>
              <c:f>Feuil1!$F$98:$F$102</c:f>
              <c:numCache>
                <c:formatCode>0.0</c:formatCode>
                <c:ptCount val="5"/>
                <c:pt idx="0">
                  <c:v>32.417000000000002</c:v>
                </c:pt>
                <c:pt idx="1">
                  <c:v>11.895</c:v>
                </c:pt>
                <c:pt idx="2">
                  <c:v>5.6150000000000002</c:v>
                </c:pt>
                <c:pt idx="3">
                  <c:v>2.9039999999999999</c:v>
                </c:pt>
                <c:pt idx="4">
                  <c:v>1.044</c:v>
                </c:pt>
              </c:numCache>
            </c:numRef>
          </c:val>
        </c:ser>
        <c:ser>
          <c:idx val="1"/>
          <c:order val="1"/>
          <c:tx>
            <c:strRef>
              <c:f>Feuil1!$E$95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1.0591728918500581E-2"/>
                  <c:y val="-1.5810276679841896E-2"/>
                </c:manualLayout>
              </c:layout>
              <c:showVal val="1"/>
            </c:dLbl>
            <c:dLbl>
              <c:idx val="1"/>
              <c:layout>
                <c:manualLayout>
                  <c:x val="1.3355719360621542E-2"/>
                  <c:y val="-2.3233994484866655E-2"/>
                </c:manualLayout>
              </c:layout>
              <c:showVal val="1"/>
            </c:dLbl>
            <c:dLbl>
              <c:idx val="2"/>
              <c:layout>
                <c:manualLayout>
                  <c:x val="1.1675415573053368E-2"/>
                  <c:y val="-1.1042295602377863E-2"/>
                </c:manualLayout>
              </c:layout>
              <c:showVal val="1"/>
            </c:dLbl>
            <c:dLbl>
              <c:idx val="4"/>
              <c:layout>
                <c:manualLayout>
                  <c:x val="1.2697859882899253E-2"/>
                  <c:y val="-2.8860186943035177E-2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Val val="1"/>
          </c:dLbls>
          <c:cat>
            <c:strRef>
              <c:f>[1]Mines!$C$85:$C$89</c:f>
              <c:strCache>
                <c:ptCount val="5"/>
                <c:pt idx="0">
                  <c:v>Acide Phosphorique 54%</c:v>
                </c:pt>
                <c:pt idx="1">
                  <c:v>DAP</c:v>
                </c:pt>
                <c:pt idx="2">
                  <c:v>DCP</c:v>
                </c:pt>
                <c:pt idx="3">
                  <c:v>TSP</c:v>
                </c:pt>
                <c:pt idx="4">
                  <c:v>STPP</c:v>
                </c:pt>
              </c:strCache>
            </c:strRef>
          </c:cat>
          <c:val>
            <c:numRef>
              <c:f>Feuil1!$E$98:$E$102</c:f>
              <c:numCache>
                <c:formatCode>0.0</c:formatCode>
                <c:ptCount val="5"/>
                <c:pt idx="0">
                  <c:v>26.206</c:v>
                </c:pt>
                <c:pt idx="1">
                  <c:v>8.766</c:v>
                </c:pt>
                <c:pt idx="2">
                  <c:v>7.1390000000000002</c:v>
                </c:pt>
                <c:pt idx="3">
                  <c:v>3.7370000000000001</c:v>
                </c:pt>
                <c:pt idx="4">
                  <c:v>0.97</c:v>
                </c:pt>
              </c:numCache>
            </c:numRef>
          </c:val>
        </c:ser>
        <c:ser>
          <c:idx val="2"/>
          <c:order val="2"/>
          <c:tx>
            <c:strRef>
              <c:f>Feuil1!$D$95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</c:spPr>
          <c:dLbls>
            <c:dLbl>
              <c:idx val="0"/>
              <c:layout>
                <c:manualLayout>
                  <c:x val="1.282051282051282E-2"/>
                  <c:y val="5.2700922266139824E-3"/>
                </c:manualLayout>
              </c:layout>
              <c:showVal val="1"/>
            </c:dLbl>
            <c:dLbl>
              <c:idx val="1"/>
              <c:layout>
                <c:manualLayout>
                  <c:x val="2.2846437239814811E-2"/>
                  <c:y val="-5.6258790436005679E-3"/>
                </c:manualLayout>
              </c:layout>
              <c:showVal val="1"/>
            </c:dLbl>
            <c:dLbl>
              <c:idx val="2"/>
              <c:layout>
                <c:manualLayout>
                  <c:x val="1.2162675788673522E-2"/>
                  <c:y val="-1.1251758087201125E-2"/>
                </c:manualLayout>
              </c:layout>
              <c:showVal val="1"/>
            </c:dLbl>
            <c:dLbl>
              <c:idx val="4"/>
              <c:layout>
                <c:manualLayout>
                  <c:x val="2.210696437461155E-2"/>
                  <c:y val="-2.392663367671927E-2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Val val="1"/>
          </c:dLbls>
          <c:cat>
            <c:strRef>
              <c:f>[1]Mines!$C$85:$C$89</c:f>
              <c:strCache>
                <c:ptCount val="5"/>
                <c:pt idx="0">
                  <c:v>Acide Phosphorique 54%</c:v>
                </c:pt>
                <c:pt idx="1">
                  <c:v>DAP</c:v>
                </c:pt>
                <c:pt idx="2">
                  <c:v>DCP</c:v>
                </c:pt>
                <c:pt idx="3">
                  <c:v>TSP</c:v>
                </c:pt>
                <c:pt idx="4">
                  <c:v>STPP</c:v>
                </c:pt>
              </c:strCache>
            </c:strRef>
          </c:cat>
          <c:val>
            <c:numRef>
              <c:f>Feuil1!$D$98:$D$102</c:f>
              <c:numCache>
                <c:formatCode>0.0</c:formatCode>
                <c:ptCount val="5"/>
                <c:pt idx="0">
                  <c:v>28.600999999999999</c:v>
                </c:pt>
                <c:pt idx="1">
                  <c:v>12.507</c:v>
                </c:pt>
                <c:pt idx="2">
                  <c:v>5.9880000000000004</c:v>
                </c:pt>
                <c:pt idx="3">
                  <c:v>3.3250000000000002</c:v>
                </c:pt>
                <c:pt idx="4">
                  <c:v>1.4510000000000001</c:v>
                </c:pt>
              </c:numCache>
            </c:numRef>
          </c:val>
        </c:ser>
        <c:shape val="cylinder"/>
        <c:axId val="103652352"/>
        <c:axId val="103670528"/>
        <c:axId val="0"/>
      </c:bar3DChart>
      <c:catAx>
        <c:axId val="10365235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03670528"/>
        <c:crosses val="autoZero"/>
        <c:auto val="1"/>
        <c:lblAlgn val="ctr"/>
        <c:lblOffset val="100"/>
      </c:catAx>
      <c:valAx>
        <c:axId val="103670528"/>
        <c:scaling>
          <c:orientation val="minMax"/>
        </c:scaling>
        <c:delete val="1"/>
        <c:axPos val="l"/>
        <c:numFmt formatCode="0.0" sourceLinked="1"/>
        <c:tickLblPos val="none"/>
        <c:crossAx val="10365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3076923076924"/>
          <c:y val="0.89778967352403038"/>
          <c:w val="0.6459924961303124"/>
          <c:h val="0.10221032647599022"/>
        </c:manualLayout>
      </c:layout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Chiffre</a:t>
            </a:r>
            <a:r>
              <a:rPr lang="fr-FR" sz="1600" baseline="0"/>
              <a:t> d'Affaires à fin </a:t>
            </a:r>
            <a:r>
              <a:rPr lang="ar-TN" sz="1600" baseline="0"/>
              <a:t>mars</a:t>
            </a:r>
            <a:r>
              <a:rPr lang="fr-FR" sz="1600" baseline="0"/>
              <a:t> (en M$) </a:t>
            </a:r>
            <a:endParaRPr lang="fr-FR" sz="1600"/>
          </a:p>
        </c:rich>
      </c:tx>
      <c:layout>
        <c:manualLayout>
          <c:xMode val="edge"/>
          <c:yMode val="edge"/>
          <c:x val="0.32647083785185627"/>
          <c:y val="0"/>
        </c:manualLayout>
      </c:layout>
      <c:overlay val="1"/>
    </c:title>
    <c:view3D>
      <c:rotX val="0"/>
      <c:rotY val="0"/>
      <c:perspective val="30"/>
    </c:view3D>
    <c:plotArea>
      <c:layout>
        <c:manualLayout>
          <c:layoutTarget val="inner"/>
          <c:xMode val="edge"/>
          <c:yMode val="edge"/>
          <c:x val="0.10136781555000235"/>
          <c:y val="0.18893580246913608"/>
          <c:w val="0.84956039282429807"/>
          <c:h val="0.49860777362991404"/>
        </c:manualLayout>
      </c:layout>
      <c:bar3DChart>
        <c:barDir val="col"/>
        <c:grouping val="clustered"/>
        <c:ser>
          <c:idx val="0"/>
          <c:order val="0"/>
          <c:tx>
            <c:strRef>
              <c:f>Feuil1!$B$36</c:f>
              <c:strCache>
                <c:ptCount val="1"/>
                <c:pt idx="0">
                  <c:v>Chiffre d'Affaires global  M$</c:v>
                </c:pt>
              </c:strCache>
            </c:strRef>
          </c:tx>
          <c:dLbls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Val val="1"/>
          </c:dLbls>
          <c:cat>
            <c:numRef>
              <c:f>[1]Mines!$D$5:$F$5</c:f>
              <c:numCache>
                <c:formatCode>General</c:formatCode>
                <c:ptCount val="3"/>
                <c:pt idx="0">
                  <c:v>2010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Feuil1!$D$36:$F$36</c:f>
              <c:numCache>
                <c:formatCode>0.0</c:formatCode>
                <c:ptCount val="3"/>
                <c:pt idx="0">
                  <c:v>319.23099999999999</c:v>
                </c:pt>
                <c:pt idx="1">
                  <c:v>292.21299999999997</c:v>
                </c:pt>
                <c:pt idx="2">
                  <c:v>230.317984</c:v>
                </c:pt>
              </c:numCache>
            </c:numRef>
          </c:val>
        </c:ser>
        <c:ser>
          <c:idx val="1"/>
          <c:order val="1"/>
          <c:tx>
            <c:strRef>
              <c:f>Feuil1!$B$37</c:f>
              <c:strCache>
                <c:ptCount val="1"/>
                <c:pt idx="0">
                  <c:v>Chiffre d'Affaires export  M$</c:v>
                </c:pt>
              </c:strCache>
            </c:strRef>
          </c:tx>
          <c:dLbls>
            <c:dLbl>
              <c:idx val="0"/>
              <c:layout>
                <c:manualLayout>
                  <c:x val="1.4414414414414415E-2"/>
                  <c:y val="0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Val val="1"/>
          </c:dLbls>
          <c:cat>
            <c:numRef>
              <c:f>[1]Mines!$D$5:$F$5</c:f>
              <c:numCache>
                <c:formatCode>General</c:formatCode>
                <c:ptCount val="3"/>
                <c:pt idx="0">
                  <c:v>2010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Feuil1!$D$37:$F$37</c:f>
              <c:numCache>
                <c:formatCode>0.0</c:formatCode>
                <c:ptCount val="3"/>
                <c:pt idx="0">
                  <c:v>277.596</c:v>
                </c:pt>
                <c:pt idx="1">
                  <c:v>254.00500000000002</c:v>
                </c:pt>
                <c:pt idx="2">
                  <c:v>182.49724899999998</c:v>
                </c:pt>
              </c:numCache>
            </c:numRef>
          </c:val>
        </c:ser>
        <c:dLbls>
          <c:showVal val="1"/>
        </c:dLbls>
        <c:gapWidth val="75"/>
        <c:shape val="cylinder"/>
        <c:axId val="106064128"/>
        <c:axId val="106078208"/>
        <c:axId val="0"/>
      </c:bar3DChart>
      <c:catAx>
        <c:axId val="1060641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06078208"/>
        <c:crosses val="autoZero"/>
        <c:auto val="1"/>
        <c:lblAlgn val="ctr"/>
        <c:lblOffset val="100"/>
      </c:catAx>
      <c:valAx>
        <c:axId val="106078208"/>
        <c:scaling>
          <c:orientation val="minMax"/>
        </c:scaling>
        <c:delete val="1"/>
        <c:axPos val="l"/>
        <c:numFmt formatCode="0.0" sourceLinked="1"/>
        <c:majorTickMark val="none"/>
        <c:tickLblPos val="none"/>
        <c:crossAx val="106064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779792387177115"/>
          <c:y val="0.86734803149606365"/>
          <c:w val="0.53284800179354064"/>
          <c:h val="0.12055275590551458"/>
        </c:manualLayout>
      </c:layout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</c:chart>
  <c:spPr>
    <a:solidFill>
      <a:schemeClr val="bg1"/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1"/>
  <c:chart>
    <c:title>
      <c:tx>
        <c:rich>
          <a:bodyPr/>
          <a:lstStyle/>
          <a:p>
            <a:pPr>
              <a:defRPr/>
            </a:pPr>
            <a:r>
              <a:rPr lang="ar-TN"/>
              <a:t>تطوّر إنتاج مشتقات الفسفاط </a:t>
            </a:r>
            <a:endParaRPr lang="fr-FR"/>
          </a:p>
        </c:rich>
      </c:tx>
      <c:layout>
        <c:manualLayout>
          <c:xMode val="edge"/>
          <c:yMode val="edge"/>
          <c:x val="0.31765998172769688"/>
          <c:y val="3.6090106068491492E-3"/>
        </c:manualLayout>
      </c:layout>
    </c:title>
    <c:plotArea>
      <c:layout>
        <c:manualLayout>
          <c:layoutTarget val="inner"/>
          <c:xMode val="edge"/>
          <c:yMode val="edge"/>
          <c:x val="3.1807231329645212E-2"/>
          <c:y val="0.14112674415702794"/>
          <c:w val="0.8725393808594889"/>
          <c:h val="0.67106509023442418"/>
        </c:manualLayout>
      </c:layout>
      <c:barChart>
        <c:barDir val="col"/>
        <c:grouping val="clustered"/>
        <c:ser>
          <c:idx val="0"/>
          <c:order val="0"/>
          <c:tx>
            <c:strRef>
              <c:f>Feuil1!$O$136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</c:spPr>
          <c:dLbls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inEnd"/>
            <c:showVal val="1"/>
          </c:dLbls>
          <c:cat>
            <c:strRef>
              <c:f>(Feuil1!$P$139,Feuil1!$P$140,Feuil1!$P$141,Feuil1!$P$142,Feuil1!$P$143)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Feuil1!$O$139:$O$143</c:f>
              <c:numCache>
                <c:formatCode>#,##0.0</c:formatCode>
                <c:ptCount val="5"/>
                <c:pt idx="0">
                  <c:v>308.613</c:v>
                </c:pt>
                <c:pt idx="1">
                  <c:v>199.15700000000001</c:v>
                </c:pt>
                <c:pt idx="2">
                  <c:v>332.9</c:v>
                </c:pt>
                <c:pt idx="3">
                  <c:v>20.88</c:v>
                </c:pt>
                <c:pt idx="4">
                  <c:v>35.86</c:v>
                </c:pt>
              </c:numCache>
            </c:numRef>
          </c:val>
        </c:ser>
        <c:ser>
          <c:idx val="1"/>
          <c:order val="1"/>
          <c:tx>
            <c:strRef>
              <c:f>Feuil1!$N$136</c:f>
              <c:strCache>
                <c:ptCount val="1"/>
                <c:pt idx="0">
                  <c:v>2013</c:v>
                </c:pt>
              </c:strCache>
            </c:strRef>
          </c:tx>
          <c:dLbls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inEnd"/>
            <c:showVal val="1"/>
          </c:dLbls>
          <c:cat>
            <c:strRef>
              <c:f>(Feuil1!$P$139,Feuil1!$P$140,Feuil1!$P$141,Feuil1!$P$142,Feuil1!$P$143)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Feuil1!$N$139:$N$143</c:f>
              <c:numCache>
                <c:formatCode>#,##0.0</c:formatCode>
                <c:ptCount val="5"/>
                <c:pt idx="0">
                  <c:v>155.297</c:v>
                </c:pt>
                <c:pt idx="1">
                  <c:v>80.218999999999994</c:v>
                </c:pt>
                <c:pt idx="2">
                  <c:v>168.976</c:v>
                </c:pt>
                <c:pt idx="3">
                  <c:v>11.33</c:v>
                </c:pt>
                <c:pt idx="4">
                  <c:v>25.914000000000001</c:v>
                </c:pt>
              </c:numCache>
            </c:numRef>
          </c:val>
        </c:ser>
        <c:ser>
          <c:idx val="2"/>
          <c:order val="2"/>
          <c:tx>
            <c:strRef>
              <c:f>Feuil1!$M$136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inEnd"/>
            <c:showVal val="1"/>
          </c:dLbls>
          <c:cat>
            <c:strRef>
              <c:f>(Feuil1!$P$139,Feuil1!$P$140,Feuil1!$P$141,Feuil1!$P$142,Feuil1!$P$143)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Feuil1!$M$139:$M$143</c:f>
              <c:numCache>
                <c:formatCode>#,##0.0</c:formatCode>
                <c:ptCount val="5"/>
                <c:pt idx="0">
                  <c:v>157.72900000000001</c:v>
                </c:pt>
                <c:pt idx="1">
                  <c:v>139.00200000000001</c:v>
                </c:pt>
                <c:pt idx="2">
                  <c:v>137.35</c:v>
                </c:pt>
                <c:pt idx="3">
                  <c:v>14.67</c:v>
                </c:pt>
                <c:pt idx="4">
                  <c:v>31.425000000000001</c:v>
                </c:pt>
              </c:numCache>
            </c:numRef>
          </c:val>
        </c:ser>
        <c:axId val="106191104"/>
        <c:axId val="106209280"/>
      </c:barChart>
      <c:catAx>
        <c:axId val="106191104"/>
        <c:scaling>
          <c:orientation val="maxMin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06209280"/>
        <c:crosses val="autoZero"/>
        <c:auto val="1"/>
        <c:lblAlgn val="ctr"/>
        <c:lblOffset val="100"/>
      </c:catAx>
      <c:valAx>
        <c:axId val="106209280"/>
        <c:scaling>
          <c:orientation val="minMax"/>
          <c:max val="350"/>
          <c:min val="0"/>
        </c:scaling>
        <c:axPos val="r"/>
        <c:majorGridlines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TN"/>
                  <a:t>ألف طنا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90549781372973925"/>
              <c:y val="2.0134857800015601E-2"/>
            </c:manualLayout>
          </c:layout>
        </c:title>
        <c:numFmt formatCode="#,##0.0" sourceLinked="1"/>
        <c:tickLblPos val="nextTo"/>
        <c:crossAx val="106191104"/>
        <c:crosses val="autoZero"/>
        <c:crossBetween val="between"/>
        <c:majorUnit val="50"/>
        <c:minorUnit val="50"/>
      </c:valAx>
    </c:plotArea>
    <c:legend>
      <c:legendPos val="t"/>
      <c:layout>
        <c:manualLayout>
          <c:xMode val="edge"/>
          <c:yMode val="edge"/>
          <c:x val="3.7403160396905812E-2"/>
          <c:y val="0.15686890186195845"/>
          <c:w val="0.22906416574807509"/>
          <c:h val="0.13085782695083287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1"/>
  <c:chart>
    <c:title>
      <c:tx>
        <c:rich>
          <a:bodyPr/>
          <a:lstStyle/>
          <a:p>
            <a:pPr>
              <a:defRPr/>
            </a:pPr>
            <a:r>
              <a:rPr lang="ar-TN"/>
              <a:t>تطوّر صادرات مشتقات الفسفاط </a:t>
            </a:r>
            <a:endParaRPr lang="fr-FR"/>
          </a:p>
        </c:rich>
      </c:tx>
      <c:layout>
        <c:manualLayout>
          <c:xMode val="edge"/>
          <c:yMode val="edge"/>
          <c:x val="0.29873720218504068"/>
          <c:y val="5.3335412281385634E-3"/>
        </c:manualLayout>
      </c:layout>
    </c:title>
    <c:plotArea>
      <c:layout>
        <c:manualLayout>
          <c:layoutTarget val="inner"/>
          <c:xMode val="edge"/>
          <c:yMode val="edge"/>
          <c:x val="3.6897279505741995E-2"/>
          <c:y val="0.16134975702294641"/>
          <c:w val="0.88274597995277582"/>
          <c:h val="0.69164262882981264"/>
        </c:manualLayout>
      </c:layout>
      <c:barChart>
        <c:barDir val="col"/>
        <c:grouping val="clustered"/>
        <c:ser>
          <c:idx val="2"/>
          <c:order val="0"/>
          <c:tx>
            <c:strRef>
              <c:f>Feuil1!$O$150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</c:spPr>
          <c:dLbls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inEnd"/>
            <c:showVal val="1"/>
          </c:dLbls>
          <c:cat>
            <c:strRef>
              <c:f>(Feuil1!$P$153,Feuil1!$P$154,Feuil1!$P$155,Feuil1!$P$156,Feuil1!$P$157)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</c:v>
                </c:pt>
              </c:strCache>
            </c:strRef>
          </c:cat>
          <c:val>
            <c:numRef>
              <c:f>Feuil1!$O$153:$O$157</c:f>
              <c:numCache>
                <c:formatCode>#,##0.0</c:formatCode>
                <c:ptCount val="5"/>
                <c:pt idx="0">
                  <c:v>129.87299999999999</c:v>
                </c:pt>
                <c:pt idx="1">
                  <c:v>161.99</c:v>
                </c:pt>
                <c:pt idx="2">
                  <c:v>267.35300000000001</c:v>
                </c:pt>
                <c:pt idx="3">
                  <c:v>16.375</c:v>
                </c:pt>
                <c:pt idx="4">
                  <c:v>34.262</c:v>
                </c:pt>
              </c:numCache>
            </c:numRef>
          </c:val>
        </c:ser>
        <c:ser>
          <c:idx val="0"/>
          <c:order val="1"/>
          <c:tx>
            <c:strRef>
              <c:f>Feuil1!$N$150</c:f>
              <c:strCache>
                <c:ptCount val="1"/>
                <c:pt idx="0">
                  <c:v>2013</c:v>
                </c:pt>
              </c:strCache>
            </c:strRef>
          </c:tx>
          <c:dLbls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inEnd"/>
            <c:showVal val="1"/>
          </c:dLbls>
          <c:cat>
            <c:strRef>
              <c:f>(Feuil1!$P$153,Feuil1!$P$154,Feuil1!$P$155,Feuil1!$P$156,Feuil1!$P$157)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</c:v>
                </c:pt>
              </c:strCache>
            </c:strRef>
          </c:cat>
          <c:val>
            <c:numRef>
              <c:f>Feuil1!$N$153:$N$157</c:f>
              <c:numCache>
                <c:formatCode>#,##0.0</c:formatCode>
                <c:ptCount val="5"/>
                <c:pt idx="0">
                  <c:v>79.346999999999994</c:v>
                </c:pt>
                <c:pt idx="1">
                  <c:v>124.96</c:v>
                </c:pt>
                <c:pt idx="2">
                  <c:v>148.85</c:v>
                </c:pt>
                <c:pt idx="3">
                  <c:v>5.2</c:v>
                </c:pt>
                <c:pt idx="4">
                  <c:v>28.766999999999999</c:v>
                </c:pt>
              </c:numCache>
            </c:numRef>
          </c:val>
        </c:ser>
        <c:ser>
          <c:idx val="1"/>
          <c:order val="2"/>
          <c:tx>
            <c:strRef>
              <c:f>Feuil1!$M$150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</c:spPr>
          <c:dLbls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inEnd"/>
            <c:showVal val="1"/>
          </c:dLbls>
          <c:cat>
            <c:strRef>
              <c:f>(Feuil1!$P$153,Feuil1!$P$154,Feuil1!$P$155,Feuil1!$P$156,Feuil1!$P$157)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</c:v>
                </c:pt>
              </c:strCache>
            </c:strRef>
          </c:cat>
          <c:val>
            <c:numRef>
              <c:f>Feuil1!$M$153:$M$157</c:f>
              <c:numCache>
                <c:formatCode>#,##0.0</c:formatCode>
                <c:ptCount val="5"/>
                <c:pt idx="0">
                  <c:v>57.250999999999998</c:v>
                </c:pt>
                <c:pt idx="1">
                  <c:v>155.22999999999999</c:v>
                </c:pt>
                <c:pt idx="2">
                  <c:v>110.905</c:v>
                </c:pt>
                <c:pt idx="3">
                  <c:v>10.9</c:v>
                </c:pt>
                <c:pt idx="4">
                  <c:v>30.852</c:v>
                </c:pt>
              </c:numCache>
            </c:numRef>
          </c:val>
        </c:ser>
        <c:axId val="106138240"/>
        <c:axId val="106156416"/>
      </c:barChart>
      <c:catAx>
        <c:axId val="106138240"/>
        <c:scaling>
          <c:orientation val="maxMin"/>
        </c:scaling>
        <c:axPos val="b"/>
        <c:majorGridlines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06156416"/>
        <c:crosses val="autoZero"/>
        <c:auto val="1"/>
        <c:lblAlgn val="ctr"/>
        <c:lblOffset val="100"/>
      </c:catAx>
      <c:valAx>
        <c:axId val="106156416"/>
        <c:scaling>
          <c:orientation val="minMax"/>
          <c:max val="300"/>
          <c:min val="0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TN"/>
                  <a:t>ألف طنا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9281633931208445"/>
              <c:y val="2.7233180010916031E-2"/>
            </c:manualLayout>
          </c:layout>
        </c:title>
        <c:numFmt formatCode="#,##0.0" sourceLinked="1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06138240"/>
        <c:crosses val="autoZero"/>
        <c:crossBetween val="between"/>
        <c:majorUnit val="50"/>
      </c:valAx>
    </c:plotArea>
    <c:legend>
      <c:legendPos val="t"/>
      <c:layout>
        <c:manualLayout>
          <c:xMode val="edge"/>
          <c:yMode val="edge"/>
          <c:x val="4.3054992217145024E-2"/>
          <c:y val="0.16703587997938035"/>
          <c:w val="0.33964117461710158"/>
          <c:h val="9.0000667716815821E-2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1"/>
  <c:chart>
    <c:title>
      <c:tx>
        <c:rich>
          <a:bodyPr/>
          <a:lstStyle/>
          <a:p>
            <a:pPr>
              <a:defRPr/>
            </a:pPr>
            <a:r>
              <a:rPr lang="ar-TN"/>
              <a:t>تطوّر المبيعات المحلية لمشتقات الفسفاط </a:t>
            </a:r>
            <a:endParaRPr lang="fr-FR"/>
          </a:p>
        </c:rich>
      </c:tx>
      <c:layout>
        <c:manualLayout>
          <c:xMode val="edge"/>
          <c:yMode val="edge"/>
          <c:x val="0.36965288327507145"/>
          <c:y val="2.1018236654555992E-2"/>
        </c:manualLayout>
      </c:layout>
    </c:title>
    <c:plotArea>
      <c:layout>
        <c:manualLayout>
          <c:layoutTarget val="inner"/>
          <c:xMode val="edge"/>
          <c:yMode val="edge"/>
          <c:x val="3.0555555555555582E-2"/>
          <c:y val="0.22159813807443829"/>
          <c:w val="0.88495603674540679"/>
          <c:h val="0.53993415786676757"/>
        </c:manualLayout>
      </c:layout>
      <c:barChart>
        <c:barDir val="col"/>
        <c:grouping val="clustered"/>
        <c:ser>
          <c:idx val="2"/>
          <c:order val="0"/>
          <c:tx>
            <c:strRef>
              <c:f>Feuil1!$O$162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numFmt formatCode="#,##0.00" sourceLinked="0"/>
              <c:spPr/>
              <c:txPr>
                <a:bodyPr/>
                <a:lstStyle/>
                <a:p>
                  <a:pPr>
                    <a:defRPr sz="1200"/>
                  </a:pPr>
                  <a:endParaRPr lang="fr-FR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200"/>
                </a:pPr>
                <a:endParaRPr lang="fr-FR"/>
              </a:p>
            </c:txPr>
            <c:dLblPos val="inEnd"/>
            <c:showVal val="1"/>
          </c:dLbls>
          <c:cat>
            <c:strRef>
              <c:f>(Feuil1!$P$165,Feuil1!$P$166,Feuil1!$P$167,Feuil1!$P$168,Feuil1!$P$169)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Feuil1!$O$165:$O$169</c:f>
              <c:numCache>
                <c:formatCode>#,##0.0</c:formatCode>
                <c:ptCount val="5"/>
                <c:pt idx="0">
                  <c:v>28.600999999999999</c:v>
                </c:pt>
                <c:pt idx="1">
                  <c:v>3.3250000000000002</c:v>
                </c:pt>
                <c:pt idx="2">
                  <c:v>12.507</c:v>
                </c:pt>
                <c:pt idx="3">
                  <c:v>5.9880000000000004</c:v>
                </c:pt>
                <c:pt idx="4" formatCode="#,##0.00">
                  <c:v>1.4510000000000001</c:v>
                </c:pt>
              </c:numCache>
            </c:numRef>
          </c:val>
        </c:ser>
        <c:ser>
          <c:idx val="0"/>
          <c:order val="1"/>
          <c:tx>
            <c:strRef>
              <c:f>Feuil1!$N$162</c:f>
              <c:strCache>
                <c:ptCount val="1"/>
                <c:pt idx="0">
                  <c:v>2013</c:v>
                </c:pt>
              </c:strCache>
            </c:strRef>
          </c:tx>
          <c:dLbls>
            <c:numFmt formatCode="#,##0.0" sourceLinked="0"/>
            <c:txPr>
              <a:bodyPr/>
              <a:lstStyle/>
              <a:p>
                <a:pPr>
                  <a:defRPr sz="1200"/>
                </a:pPr>
                <a:endParaRPr lang="fr-FR"/>
              </a:p>
            </c:txPr>
            <c:dLblPos val="inEnd"/>
            <c:showVal val="1"/>
          </c:dLbls>
          <c:cat>
            <c:strRef>
              <c:f>(Feuil1!$P$165,Feuil1!$P$166,Feuil1!$P$167,Feuil1!$P$168,Feuil1!$P$169)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Feuil1!$N$165:$N$169</c:f>
              <c:numCache>
                <c:formatCode>#,##0.0</c:formatCode>
                <c:ptCount val="5"/>
                <c:pt idx="0">
                  <c:v>26.206</c:v>
                </c:pt>
                <c:pt idx="1">
                  <c:v>3.7370000000000001</c:v>
                </c:pt>
                <c:pt idx="2">
                  <c:v>8.766</c:v>
                </c:pt>
                <c:pt idx="3">
                  <c:v>7.1390000000000002</c:v>
                </c:pt>
                <c:pt idx="4" formatCode="#,##0.00">
                  <c:v>0.97</c:v>
                </c:pt>
              </c:numCache>
            </c:numRef>
          </c:val>
        </c:ser>
        <c:ser>
          <c:idx val="1"/>
          <c:order val="2"/>
          <c:tx>
            <c:strRef>
              <c:f>Feuil1!$M$162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</c:spPr>
          <c:dLbls>
            <c:numFmt formatCode="#,##0.0" sourceLinked="0"/>
            <c:txPr>
              <a:bodyPr/>
              <a:lstStyle/>
              <a:p>
                <a:pPr>
                  <a:defRPr sz="1200"/>
                </a:pPr>
                <a:endParaRPr lang="fr-FR"/>
              </a:p>
            </c:txPr>
            <c:dLblPos val="inEnd"/>
            <c:showVal val="1"/>
          </c:dLbls>
          <c:cat>
            <c:strRef>
              <c:f>(Feuil1!$P$165,Feuil1!$P$166,Feuil1!$P$167,Feuil1!$P$168,Feuil1!$P$169)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Feuil1!$M$165:$M$169</c:f>
              <c:numCache>
                <c:formatCode>#,##0.0</c:formatCode>
                <c:ptCount val="5"/>
                <c:pt idx="0">
                  <c:v>32.417000000000002</c:v>
                </c:pt>
                <c:pt idx="1">
                  <c:v>2.9039999999999999</c:v>
                </c:pt>
                <c:pt idx="2">
                  <c:v>11.895</c:v>
                </c:pt>
                <c:pt idx="3">
                  <c:v>5.6150000000000002</c:v>
                </c:pt>
                <c:pt idx="4" formatCode="#,##0.00">
                  <c:v>1.044</c:v>
                </c:pt>
              </c:numCache>
            </c:numRef>
          </c:val>
        </c:ser>
        <c:dLbls>
          <c:showVal val="1"/>
        </c:dLbls>
        <c:axId val="106319232"/>
        <c:axId val="106337408"/>
      </c:barChart>
      <c:catAx>
        <c:axId val="106319232"/>
        <c:scaling>
          <c:orientation val="maxMin"/>
        </c:scaling>
        <c:axPos val="b"/>
        <c:majorGridlines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6337408"/>
        <c:crosses val="autoZero"/>
        <c:auto val="1"/>
        <c:lblAlgn val="ctr"/>
        <c:lblOffset val="100"/>
      </c:catAx>
      <c:valAx>
        <c:axId val="106337408"/>
        <c:scaling>
          <c:orientation val="minMax"/>
          <c:max val="70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ar-TN" b="1"/>
                  <a:t>ألف طنا</a:t>
                </a:r>
                <a:endParaRPr lang="fr-FR" b="1"/>
              </a:p>
            </c:rich>
          </c:tx>
          <c:layout>
            <c:manualLayout>
              <c:xMode val="edge"/>
              <c:yMode val="edge"/>
              <c:x val="0.91884896206156064"/>
              <c:y val="2.2684342357147856E-2"/>
            </c:manualLayout>
          </c:layout>
        </c:title>
        <c:numFmt formatCode="#,##0.0" sourceLinked="1"/>
        <c:tickLblPos val="nextTo"/>
        <c:crossAx val="10631923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3.4869674380517642E-3"/>
          <c:y val="4.8743244345757213E-2"/>
          <c:w val="0.26533662235065675"/>
          <c:h val="0.11814208758811882"/>
        </c:manualLayout>
      </c:layout>
    </c:legend>
    <c:plotVisOnly val="1"/>
    <c:dispBlanksAs val="gap"/>
  </c:chart>
  <c:txPr>
    <a:bodyPr/>
    <a:lstStyle/>
    <a:p>
      <a:pPr>
        <a:defRPr b="1"/>
      </a:pPr>
      <a:endParaRPr lang="fr-F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6"/>
  <c:chart>
    <c:title>
      <c:tx>
        <c:rich>
          <a:bodyPr/>
          <a:lstStyle/>
          <a:p>
            <a:pPr>
              <a:defRPr/>
            </a:pPr>
            <a:r>
              <a:rPr lang="ar-TN"/>
              <a:t>رقم المعاملات مشتقات الفسفاط (م  دولار)</a:t>
            </a:r>
            <a:endParaRPr lang="fr-FR"/>
          </a:p>
        </c:rich>
      </c:tx>
      <c:layout>
        <c:manualLayout>
          <c:xMode val="edge"/>
          <c:yMode val="edge"/>
          <c:x val="0.326470837851856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136781555000235"/>
          <c:y val="0.18893580246913619"/>
          <c:w val="0.84956039282429807"/>
          <c:h val="0.49860777362991426"/>
        </c:manualLayout>
      </c:layout>
      <c:barChart>
        <c:barDir val="col"/>
        <c:grouping val="clustered"/>
        <c:ser>
          <c:idx val="0"/>
          <c:order val="0"/>
          <c:tx>
            <c:strRef>
              <c:f>Feuil1!$P$129</c:f>
              <c:strCache>
                <c:ptCount val="1"/>
                <c:pt idx="0">
                  <c:v>رقم المعاملات الإجمالي   ( م  دولار )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1600" b="1"/>
                </a:pPr>
                <a:endParaRPr lang="fr-FR"/>
              </a:p>
            </c:txPr>
            <c:dLblPos val="inEnd"/>
            <c:showVal val="1"/>
          </c:dLbls>
          <c:cat>
            <c:numRef>
              <c:f>Feuil1!$M$122:$O$122</c:f>
              <c:numCache>
                <c:formatCode>General</c:formatCode>
                <c:ptCount val="3"/>
                <c:pt idx="0">
                  <c:v>2014</c:v>
                </c:pt>
                <c:pt idx="1">
                  <c:v>2013</c:v>
                </c:pt>
                <c:pt idx="2">
                  <c:v>2010</c:v>
                </c:pt>
              </c:numCache>
            </c:numRef>
          </c:cat>
          <c:val>
            <c:numRef>
              <c:f>Feuil1!$M$129:$O$129</c:f>
              <c:numCache>
                <c:formatCode>0.0</c:formatCode>
                <c:ptCount val="3"/>
                <c:pt idx="0">
                  <c:v>230.317984</c:v>
                </c:pt>
                <c:pt idx="1">
                  <c:v>292.21299999999997</c:v>
                </c:pt>
                <c:pt idx="2">
                  <c:v>319.23099999999999</c:v>
                </c:pt>
              </c:numCache>
            </c:numRef>
          </c:val>
        </c:ser>
        <c:ser>
          <c:idx val="1"/>
          <c:order val="1"/>
          <c:tx>
            <c:strRef>
              <c:f>Feuil1!$P$130</c:f>
              <c:strCache>
                <c:ptCount val="1"/>
                <c:pt idx="0">
                  <c:v>رقم معاملات التصدير   ( م  دولار )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1600" b="1"/>
                </a:pPr>
                <a:endParaRPr lang="fr-FR"/>
              </a:p>
            </c:txPr>
            <c:dLblPos val="inEnd"/>
            <c:showVal val="1"/>
          </c:dLbls>
          <c:cat>
            <c:numRef>
              <c:f>Feuil1!$M$122:$O$122</c:f>
              <c:numCache>
                <c:formatCode>General</c:formatCode>
                <c:ptCount val="3"/>
                <c:pt idx="0">
                  <c:v>2014</c:v>
                </c:pt>
                <c:pt idx="1">
                  <c:v>2013</c:v>
                </c:pt>
                <c:pt idx="2">
                  <c:v>2010</c:v>
                </c:pt>
              </c:numCache>
            </c:numRef>
          </c:cat>
          <c:val>
            <c:numRef>
              <c:f>Feuil1!$M$130:$O$130</c:f>
              <c:numCache>
                <c:formatCode>0.0</c:formatCode>
                <c:ptCount val="3"/>
                <c:pt idx="0">
                  <c:v>182.49724899999998</c:v>
                </c:pt>
                <c:pt idx="1">
                  <c:v>254.00500000000002</c:v>
                </c:pt>
                <c:pt idx="2">
                  <c:v>277.596</c:v>
                </c:pt>
              </c:numCache>
            </c:numRef>
          </c:val>
        </c:ser>
        <c:dLbls>
          <c:showVal val="1"/>
        </c:dLbls>
        <c:gapWidth val="75"/>
        <c:axId val="106359424"/>
        <c:axId val="106238336"/>
      </c:barChart>
      <c:catAx>
        <c:axId val="106359424"/>
        <c:scaling>
          <c:orientation val="maxMin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106238336"/>
        <c:crosses val="autoZero"/>
        <c:auto val="1"/>
        <c:lblAlgn val="ctr"/>
        <c:lblOffset val="100"/>
      </c:catAx>
      <c:valAx>
        <c:axId val="106238336"/>
        <c:scaling>
          <c:orientation val="minMax"/>
        </c:scaling>
        <c:axPos val="r"/>
        <c:majorGridlines/>
        <c:numFmt formatCode="0" sourceLinked="0"/>
        <c:tickLblPos val="nextTo"/>
        <c:txPr>
          <a:bodyPr/>
          <a:lstStyle/>
          <a:p>
            <a:pPr>
              <a:defRPr sz="1050" b="1"/>
            </a:pPr>
            <a:endParaRPr lang="fr-FR"/>
          </a:p>
        </c:txPr>
        <c:crossAx val="106359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779792387177115"/>
          <c:y val="0.86734803149606365"/>
          <c:w val="0.53431811956147968"/>
          <c:h val="0.12219605373635609"/>
        </c:manualLayout>
      </c:layout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161926</xdr:colOff>
      <xdr:row>54</xdr:row>
      <xdr:rowOff>85724</xdr:rowOff>
    </xdr:from>
    <xdr:to>
      <xdr:col>7</xdr:col>
      <xdr:colOff>868426</xdr:colOff>
      <xdr:row>67</xdr:row>
      <xdr:rowOff>104775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80</xdr:row>
      <xdr:rowOff>171449</xdr:rowOff>
    </xdr:from>
    <xdr:to>
      <xdr:col>8</xdr:col>
      <xdr:colOff>317500</xdr:colOff>
      <xdr:row>92</xdr:row>
      <xdr:rowOff>101600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103</xdr:row>
      <xdr:rowOff>104775</xdr:rowOff>
    </xdr:from>
    <xdr:to>
      <xdr:col>8</xdr:col>
      <xdr:colOff>50800</xdr:colOff>
      <xdr:row>115</xdr:row>
      <xdr:rowOff>228600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41274</xdr:colOff>
      <xdr:row>15</xdr:row>
      <xdr:rowOff>152400</xdr:rowOff>
    </xdr:from>
    <xdr:to>
      <xdr:col>8</xdr:col>
      <xdr:colOff>155574</xdr:colOff>
      <xdr:row>24</xdr:row>
      <xdr:rowOff>172200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42333</xdr:colOff>
      <xdr:row>133</xdr:row>
      <xdr:rowOff>416719</xdr:rowOff>
    </xdr:from>
    <xdr:to>
      <xdr:col>9</xdr:col>
      <xdr:colOff>21166</xdr:colOff>
      <xdr:row>143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147</xdr:row>
      <xdr:rowOff>186690</xdr:rowOff>
    </xdr:from>
    <xdr:to>
      <xdr:col>9</xdr:col>
      <xdr:colOff>38100</xdr:colOff>
      <xdr:row>156</xdr:row>
      <xdr:rowOff>104775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152400</xdr:colOff>
      <xdr:row>157</xdr:row>
      <xdr:rowOff>273844</xdr:rowOff>
    </xdr:from>
    <xdr:to>
      <xdr:col>8</xdr:col>
      <xdr:colOff>647700</xdr:colOff>
      <xdr:row>166</xdr:row>
      <xdr:rowOff>182880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76200</xdr:colOff>
      <xdr:row>121</xdr:row>
      <xdr:rowOff>45720</xdr:rowOff>
    </xdr:from>
    <xdr:to>
      <xdr:col>8</xdr:col>
      <xdr:colOff>419100</xdr:colOff>
      <xdr:row>131</xdr:row>
      <xdr:rowOff>50280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ureddine%20bouraoui/Documents/CONJONCTURE/Conjoncture%202014/2-2014/Conj%20non%20actualis&#233;-2-2014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nes"/>
      <sheetName val="ZDR"/>
      <sheetName val="investissements (APII)"/>
      <sheetName val="balance commerciale"/>
      <sheetName val="EX+Impt"/>
      <sheetName val="graph E+I"/>
      <sheetName val="série annuelles"/>
      <sheetName val="IPI"/>
      <sheetName val="qualité"/>
      <sheetName val="pmn"/>
      <sheetName val="IDE"/>
      <sheetName val="pépinières"/>
      <sheetName val="centre affaire"/>
      <sheetName val="essaimage"/>
      <sheetName val="dev-reg -nouv promo"/>
      <sheetName val="Feuil1"/>
      <sheetName val="Feuil2"/>
    </sheetNames>
    <sheetDataSet>
      <sheetData sheetId="0">
        <row r="5">
          <cell r="D5">
            <v>2010</v>
          </cell>
          <cell r="E5">
            <v>2013</v>
          </cell>
          <cell r="F5">
            <v>2014</v>
          </cell>
        </row>
        <row r="34">
          <cell r="C34" t="str">
            <v>DAP</v>
          </cell>
        </row>
        <row r="35">
          <cell r="C35" t="str">
            <v>Acide Phosphorique 54%</v>
          </cell>
        </row>
        <row r="36">
          <cell r="C36" t="str">
            <v>TSP</v>
          </cell>
        </row>
        <row r="37">
          <cell r="C37" t="str">
            <v>STPP</v>
          </cell>
        </row>
        <row r="38">
          <cell r="C38" t="str">
            <v>DCP</v>
          </cell>
        </row>
        <row r="60">
          <cell r="C60" t="str">
            <v>DAP</v>
          </cell>
        </row>
        <row r="61">
          <cell r="C61" t="str">
            <v>TSP</v>
          </cell>
        </row>
        <row r="62">
          <cell r="C62" t="str">
            <v>Acide Phosphorique 54%</v>
          </cell>
        </row>
        <row r="63">
          <cell r="C63" t="str">
            <v>STPP</v>
          </cell>
        </row>
        <row r="64">
          <cell r="C64" t="str">
            <v>DCP</v>
          </cell>
        </row>
        <row r="85">
          <cell r="C85" t="str">
            <v>Acide Phosphorique 54%</v>
          </cell>
        </row>
        <row r="86">
          <cell r="C86" t="str">
            <v>DAP</v>
          </cell>
        </row>
        <row r="87">
          <cell r="C87" t="str">
            <v>DCP</v>
          </cell>
        </row>
        <row r="88">
          <cell r="C88" t="str">
            <v>TSP</v>
          </cell>
        </row>
        <row r="89">
          <cell r="C89" t="str">
            <v>STPP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74"/>
  <sheetViews>
    <sheetView tabSelected="1" zoomScale="40" zoomScaleNormal="40" workbookViewId="0">
      <selection activeCell="O16" sqref="O16"/>
    </sheetView>
  </sheetViews>
  <sheetFormatPr baseColWidth="10" defaultRowHeight="14.4"/>
  <cols>
    <col min="1" max="1" width="3.6640625" customWidth="1"/>
    <col min="2" max="2" width="3.33203125" customWidth="1"/>
    <col min="3" max="3" width="62.88671875" customWidth="1"/>
    <col min="4" max="4" width="17.33203125" customWidth="1"/>
    <col min="5" max="6" width="18" customWidth="1"/>
    <col min="7" max="7" width="13.6640625" customWidth="1"/>
    <col min="8" max="8" width="15.109375" customWidth="1"/>
    <col min="10" max="10" width="13.6640625" customWidth="1"/>
    <col min="11" max="11" width="18.33203125" customWidth="1"/>
    <col min="12" max="12" width="14.88671875" customWidth="1"/>
    <col min="13" max="14" width="18" customWidth="1"/>
    <col min="15" max="15" width="18.33203125" customWidth="1"/>
    <col min="16" max="16" width="15.33203125" customWidth="1"/>
    <col min="17" max="17" width="28.5546875" customWidth="1"/>
  </cols>
  <sheetData>
    <row r="3" spans="2:9" ht="15" thickBot="1"/>
    <row r="4" spans="2:9" ht="21" customHeight="1">
      <c r="B4" s="237" t="s">
        <v>55</v>
      </c>
      <c r="C4" s="292"/>
      <c r="D4" s="241" t="s">
        <v>52</v>
      </c>
      <c r="E4" s="242"/>
      <c r="F4" s="242"/>
      <c r="G4" s="242"/>
      <c r="H4" s="243"/>
    </row>
    <row r="5" spans="2:9" ht="18.600000000000001" customHeight="1" thickBot="1">
      <c r="B5" s="239"/>
      <c r="C5" s="293"/>
      <c r="D5" s="214">
        <v>2010</v>
      </c>
      <c r="E5" s="215">
        <v>2013</v>
      </c>
      <c r="F5" s="215">
        <v>2014</v>
      </c>
      <c r="G5" s="216" t="s">
        <v>0</v>
      </c>
      <c r="H5" s="217" t="s">
        <v>1</v>
      </c>
      <c r="I5" s="4"/>
    </row>
    <row r="6" spans="2:9" ht="21">
      <c r="B6" s="290" t="s">
        <v>2</v>
      </c>
      <c r="C6" s="291"/>
      <c r="D6" s="6">
        <f>SUM(D7:D8)</f>
        <v>177.26923430000002</v>
      </c>
      <c r="E6" s="7">
        <f>SUM(E7:E8)</f>
        <v>98.692250999999999</v>
      </c>
      <c r="F6" s="7">
        <f>SUM(F7:F8)</f>
        <v>120.974888487</v>
      </c>
      <c r="G6" s="8">
        <f>F6/D6-1</f>
        <v>-0.31756410544274583</v>
      </c>
      <c r="H6" s="9">
        <f>F6/E6-1</f>
        <v>0.22577899745138041</v>
      </c>
    </row>
    <row r="7" spans="2:9" ht="18">
      <c r="B7" s="10" t="s">
        <v>3</v>
      </c>
      <c r="C7" s="11" t="s">
        <v>4</v>
      </c>
      <c r="D7" s="12">
        <v>19.074854300000002</v>
      </c>
      <c r="E7" s="13">
        <v>1.4950524999999999</v>
      </c>
      <c r="F7" s="13">
        <v>2.3502979127999999</v>
      </c>
      <c r="G7" s="14">
        <f t="shared" ref="G7:G13" si="0">F7/D7-1</f>
        <v>-0.87678553786908875</v>
      </c>
      <c r="H7" s="15">
        <f t="shared" ref="H7:H13" si="1">F7/E7-1</f>
        <v>0.57205042150693708</v>
      </c>
    </row>
    <row r="8" spans="2:9" ht="18.600000000000001" thickBot="1">
      <c r="B8" s="91" t="s">
        <v>3</v>
      </c>
      <c r="C8" s="92" t="s">
        <v>5</v>
      </c>
      <c r="D8" s="93">
        <v>158.19438000000002</v>
      </c>
      <c r="E8" s="94">
        <v>97.197198499999999</v>
      </c>
      <c r="F8" s="94">
        <v>118.6245905742</v>
      </c>
      <c r="G8" s="95">
        <f t="shared" si="0"/>
        <v>-0.25013397710967999</v>
      </c>
      <c r="H8" s="96">
        <f t="shared" si="1"/>
        <v>0.22045277440995381</v>
      </c>
    </row>
    <row r="9" spans="2:9" ht="21">
      <c r="B9" s="290" t="s">
        <v>6</v>
      </c>
      <c r="C9" s="291"/>
      <c r="D9" s="6">
        <f>SUM(D10:D11)</f>
        <v>417.0266148</v>
      </c>
      <c r="E9" s="7">
        <f>SUM(E10:E11)</f>
        <v>455.96439899999996</v>
      </c>
      <c r="F9" s="7">
        <f>SUM(F10:F11)</f>
        <v>366.48092166480001</v>
      </c>
      <c r="G9" s="97">
        <f t="shared" si="0"/>
        <v>-0.12120495752876825</v>
      </c>
      <c r="H9" s="9">
        <f t="shared" si="1"/>
        <v>-0.19625101769228248</v>
      </c>
    </row>
    <row r="10" spans="2:9" ht="18">
      <c r="B10" s="17" t="s">
        <v>3</v>
      </c>
      <c r="C10" s="18" t="s">
        <v>4</v>
      </c>
      <c r="D10" s="19">
        <v>360.14904130000002</v>
      </c>
      <c r="E10" s="20">
        <v>396.14977499999998</v>
      </c>
      <c r="F10" s="20">
        <v>289.90079663579996</v>
      </c>
      <c r="G10" s="14">
        <f t="shared" si="0"/>
        <v>-0.19505326020202862</v>
      </c>
      <c r="H10" s="16">
        <f t="shared" si="1"/>
        <v>-0.26820406086107207</v>
      </c>
    </row>
    <row r="11" spans="2:9" ht="18.600000000000001" thickBot="1">
      <c r="B11" s="98" t="s">
        <v>3</v>
      </c>
      <c r="C11" s="99" t="s">
        <v>5</v>
      </c>
      <c r="D11" s="100">
        <v>56.87757349999999</v>
      </c>
      <c r="E11" s="101">
        <v>59.814623999999952</v>
      </c>
      <c r="F11" s="101">
        <v>76.580125029000016</v>
      </c>
      <c r="G11" s="102">
        <f t="shared" si="0"/>
        <v>0.34640281426562658</v>
      </c>
      <c r="H11" s="103">
        <f t="shared" si="1"/>
        <v>0.28029100423669107</v>
      </c>
    </row>
    <row r="12" spans="2:9" ht="21">
      <c r="B12" s="288" t="s">
        <v>57</v>
      </c>
      <c r="C12" s="289"/>
      <c r="D12" s="21">
        <v>436.10146910000003</v>
      </c>
      <c r="E12" s="22">
        <v>457.45945149999989</v>
      </c>
      <c r="F12" s="22">
        <v>368.8312195776</v>
      </c>
      <c r="G12" s="23">
        <f t="shared" si="0"/>
        <v>-0.15425366408700325</v>
      </c>
      <c r="H12" s="24">
        <f t="shared" si="1"/>
        <v>-0.19374008260576925</v>
      </c>
    </row>
    <row r="13" spans="2:9" ht="21.6" thickBot="1">
      <c r="B13" s="25" t="s">
        <v>58</v>
      </c>
      <c r="C13" s="26"/>
      <c r="D13" s="27">
        <v>379.22389560000005</v>
      </c>
      <c r="E13" s="28">
        <v>397.64482750000002</v>
      </c>
      <c r="F13" s="28">
        <v>292.25109454859995</v>
      </c>
      <c r="G13" s="29">
        <f t="shared" si="0"/>
        <v>-0.22934420024822955</v>
      </c>
      <c r="H13" s="30">
        <f t="shared" si="1"/>
        <v>-0.26504489851914415</v>
      </c>
    </row>
    <row r="19" spans="2:8">
      <c r="E19" s="31"/>
    </row>
    <row r="27" spans="2:8" ht="15" thickBot="1"/>
    <row r="28" spans="2:8" ht="21" customHeight="1">
      <c r="B28" s="237" t="s">
        <v>56</v>
      </c>
      <c r="C28" s="292"/>
      <c r="D28" s="241" t="s">
        <v>52</v>
      </c>
      <c r="E28" s="242"/>
      <c r="F28" s="242"/>
      <c r="G28" s="242"/>
      <c r="H28" s="243"/>
    </row>
    <row r="29" spans="2:8" ht="18" customHeight="1">
      <c r="B29" s="239"/>
      <c r="C29" s="293"/>
      <c r="D29" s="5">
        <v>2010</v>
      </c>
      <c r="E29" s="1">
        <v>2013</v>
      </c>
      <c r="F29" s="1">
        <v>2014</v>
      </c>
      <c r="G29" s="2" t="s">
        <v>0</v>
      </c>
      <c r="H29" s="3" t="s">
        <v>1</v>
      </c>
    </row>
    <row r="30" spans="2:8" ht="21">
      <c r="B30" s="246" t="s">
        <v>36</v>
      </c>
      <c r="C30" s="298"/>
      <c r="D30" s="73">
        <f>SUM(D31:D32)</f>
        <v>129.76300000000001</v>
      </c>
      <c r="E30" s="74">
        <f>SUM(E31:E32)</f>
        <v>63.042000000000002</v>
      </c>
      <c r="F30" s="74">
        <f>SUM(F31:F32)</f>
        <v>75.543205</v>
      </c>
      <c r="G30" s="75">
        <f>F30/D30-1</f>
        <v>-0.41783709531992941</v>
      </c>
      <c r="H30" s="234">
        <f>F30/E30-1</f>
        <v>0.19829962564639447</v>
      </c>
    </row>
    <row r="31" spans="2:8" ht="18">
      <c r="B31" s="10" t="s">
        <v>3</v>
      </c>
      <c r="C31" s="11" t="s">
        <v>37</v>
      </c>
      <c r="D31" s="12">
        <v>13.962999999999999</v>
      </c>
      <c r="E31" s="13">
        <v>0.95499999999999996</v>
      </c>
      <c r="F31" s="13">
        <v>1.467652</v>
      </c>
      <c r="G31" s="14">
        <f>F31/D31-1</f>
        <v>-0.89488992336890349</v>
      </c>
      <c r="H31" s="15">
        <f>F31/E31-1</f>
        <v>0.53680837696335071</v>
      </c>
    </row>
    <row r="32" spans="2:8" ht="18">
      <c r="B32" s="162" t="s">
        <v>3</v>
      </c>
      <c r="C32" s="76" t="s">
        <v>38</v>
      </c>
      <c r="D32" s="77">
        <v>115.80000000000001</v>
      </c>
      <c r="E32" s="78">
        <v>62.087000000000003</v>
      </c>
      <c r="F32" s="78">
        <v>74.075552999999999</v>
      </c>
      <c r="G32" s="79">
        <f>F32/D32-1</f>
        <v>-0.3603147409326426</v>
      </c>
      <c r="H32" s="163">
        <f>F32/E32-1</f>
        <v>0.19309280525713901</v>
      </c>
    </row>
    <row r="33" spans="2:8" ht="21">
      <c r="B33" s="246" t="s">
        <v>39</v>
      </c>
      <c r="C33" s="298"/>
      <c r="D33" s="73">
        <f>SUM(D34:D35)</f>
        <v>305.26799999999997</v>
      </c>
      <c r="E33" s="74">
        <f>SUM(E34:E35)</f>
        <v>291.25799999999998</v>
      </c>
      <c r="F33" s="74">
        <f>SUM(F34:F35)</f>
        <v>228.85033200000001</v>
      </c>
      <c r="G33" s="75">
        <f t="shared" ref="G33:G38" si="2">F33/D33-1</f>
        <v>-0.25032976925193595</v>
      </c>
      <c r="H33" s="161">
        <f t="shared" ref="H33:H38" si="3">F33/E33-1</f>
        <v>-0.21426936942504571</v>
      </c>
    </row>
    <row r="34" spans="2:8" ht="18">
      <c r="B34" s="17" t="s">
        <v>3</v>
      </c>
      <c r="C34" s="18" t="s">
        <v>40</v>
      </c>
      <c r="D34" s="19">
        <v>263.63299999999998</v>
      </c>
      <c r="E34" s="20">
        <v>253.05</v>
      </c>
      <c r="F34" s="20">
        <v>181.029597</v>
      </c>
      <c r="G34" s="14">
        <f t="shared" si="2"/>
        <v>-0.31332725038216003</v>
      </c>
      <c r="H34" s="16">
        <f t="shared" si="3"/>
        <v>-0.28460937759336102</v>
      </c>
    </row>
    <row r="35" spans="2:8" ht="18">
      <c r="B35" s="164" t="s">
        <v>3</v>
      </c>
      <c r="C35" s="82" t="s">
        <v>38</v>
      </c>
      <c r="D35" s="83">
        <v>41.634999999999991</v>
      </c>
      <c r="E35" s="84">
        <v>38.20799999999997</v>
      </c>
      <c r="F35" s="84">
        <v>47.820735000000013</v>
      </c>
      <c r="G35" s="85">
        <f t="shared" si="2"/>
        <v>0.14857055362075244</v>
      </c>
      <c r="H35" s="165">
        <f t="shared" si="3"/>
        <v>0.25158958856784053</v>
      </c>
    </row>
    <row r="36" spans="2:8" ht="21">
      <c r="B36" s="288" t="s">
        <v>59</v>
      </c>
      <c r="C36" s="289"/>
      <c r="D36" s="21">
        <v>319.23099999999999</v>
      </c>
      <c r="E36" s="22">
        <v>292.21299999999997</v>
      </c>
      <c r="F36" s="22">
        <v>230.317984</v>
      </c>
      <c r="G36" s="23">
        <f t="shared" si="2"/>
        <v>-0.27852249938132578</v>
      </c>
      <c r="H36" s="24">
        <f t="shared" si="3"/>
        <v>-0.2118147241909154</v>
      </c>
    </row>
    <row r="37" spans="2:8" ht="21.6" thickBot="1">
      <c r="B37" s="25" t="s">
        <v>60</v>
      </c>
      <c r="C37" s="26"/>
      <c r="D37" s="27">
        <v>277.596</v>
      </c>
      <c r="E37" s="28">
        <v>254.00500000000002</v>
      </c>
      <c r="F37" s="28">
        <v>182.49724899999998</v>
      </c>
      <c r="G37" s="29">
        <f t="shared" si="2"/>
        <v>-0.34257968774766212</v>
      </c>
      <c r="H37" s="30">
        <f t="shared" si="3"/>
        <v>-0.281521036987461</v>
      </c>
    </row>
    <row r="38" spans="2:8" ht="21.6" thickBot="1">
      <c r="B38" s="333" t="s">
        <v>8</v>
      </c>
      <c r="C38" s="334"/>
      <c r="D38" s="166">
        <v>1.3661000000000001</v>
      </c>
      <c r="E38" s="167">
        <v>1.5654999999999999</v>
      </c>
      <c r="F38" s="167">
        <v>1.6013999999999999</v>
      </c>
      <c r="G38" s="168">
        <f t="shared" si="2"/>
        <v>0.17224214918380776</v>
      </c>
      <c r="H38" s="169">
        <f t="shared" si="3"/>
        <v>2.2931970616416608E-2</v>
      </c>
    </row>
    <row r="39" spans="2:8" ht="21">
      <c r="B39" s="329" t="s">
        <v>61</v>
      </c>
      <c r="C39" s="330"/>
      <c r="D39" s="203">
        <v>436.10146910000003</v>
      </c>
      <c r="E39" s="204">
        <v>457.45945149999989</v>
      </c>
      <c r="F39" s="204">
        <v>368.8312195776</v>
      </c>
      <c r="G39" s="205">
        <f>F39/D39-1</f>
        <v>-0.15425366408700325</v>
      </c>
      <c r="H39" s="206">
        <f>F39/E39-1</f>
        <v>-0.19374008260576925</v>
      </c>
    </row>
    <row r="40" spans="2:8" ht="21.6" thickBot="1">
      <c r="B40" s="207" t="s">
        <v>62</v>
      </c>
      <c r="C40" s="208"/>
      <c r="D40" s="209">
        <v>379.22389560000005</v>
      </c>
      <c r="E40" s="210">
        <v>397.64482750000002</v>
      </c>
      <c r="F40" s="210">
        <v>292.25109454859995</v>
      </c>
      <c r="G40" s="211">
        <f>F40/D40-1</f>
        <v>-0.22934420024822955</v>
      </c>
      <c r="H40" s="212">
        <f>F40/E40-1</f>
        <v>-0.26504489851914415</v>
      </c>
    </row>
    <row r="44" spans="2:8" ht="15" thickBot="1"/>
    <row r="45" spans="2:8" ht="21">
      <c r="B45" s="237" t="s">
        <v>9</v>
      </c>
      <c r="C45" s="238"/>
      <c r="D45" s="242" t="s">
        <v>52</v>
      </c>
      <c r="E45" s="242"/>
      <c r="F45" s="242"/>
      <c r="G45" s="242"/>
      <c r="H45" s="243"/>
    </row>
    <row r="46" spans="2:8" ht="18">
      <c r="B46" s="239"/>
      <c r="C46" s="240"/>
      <c r="D46" s="1">
        <v>2010</v>
      </c>
      <c r="E46" s="1">
        <v>2013</v>
      </c>
      <c r="F46" s="1">
        <v>2014</v>
      </c>
      <c r="G46" s="2" t="s">
        <v>0</v>
      </c>
      <c r="H46" s="3" t="s">
        <v>1</v>
      </c>
    </row>
    <row r="47" spans="2:8" ht="21">
      <c r="B47" s="244" t="s">
        <v>10</v>
      </c>
      <c r="C47" s="297"/>
      <c r="D47" s="86">
        <v>1942.17</v>
      </c>
      <c r="E47" s="87">
        <v>422.02800000000002</v>
      </c>
      <c r="F47" s="87">
        <v>983.14400000000001</v>
      </c>
      <c r="G47" s="114">
        <f>F47/D47-1</f>
        <v>-0.49379096577539561</v>
      </c>
      <c r="H47" s="219">
        <f>F47/E47-1</f>
        <v>1.3295705498213386</v>
      </c>
    </row>
    <row r="48" spans="2:8" ht="21">
      <c r="B48" s="246" t="s">
        <v>11</v>
      </c>
      <c r="C48" s="298"/>
      <c r="D48" s="88"/>
      <c r="E48" s="89"/>
      <c r="F48" s="89"/>
      <c r="G48" s="126"/>
      <c r="H48" s="220"/>
    </row>
    <row r="49" spans="2:8" ht="18">
      <c r="B49" s="122"/>
      <c r="C49" s="104" t="s">
        <v>12</v>
      </c>
      <c r="D49" s="105">
        <v>332.9</v>
      </c>
      <c r="E49" s="106">
        <v>168.976</v>
      </c>
      <c r="F49" s="106">
        <v>137.35</v>
      </c>
      <c r="G49" s="111">
        <f t="shared" ref="G49:G54" si="4">F49/D49-1</f>
        <v>-0.58741363772904776</v>
      </c>
      <c r="H49" s="221">
        <f t="shared" ref="H49:H54" si="5">F49/E49-1</f>
        <v>-0.18716267398920561</v>
      </c>
    </row>
    <row r="50" spans="2:8" ht="21">
      <c r="B50" s="121"/>
      <c r="C50" s="107" t="s">
        <v>14</v>
      </c>
      <c r="D50" s="105">
        <v>308.613</v>
      </c>
      <c r="E50" s="106">
        <v>155.297</v>
      </c>
      <c r="F50" s="106">
        <v>157.72900000000001</v>
      </c>
      <c r="G50" s="111">
        <f t="shared" si="4"/>
        <v>-0.48891005887632721</v>
      </c>
      <c r="H50" s="222">
        <f t="shared" si="5"/>
        <v>1.5660315395661373E-2</v>
      </c>
    </row>
    <row r="51" spans="2:8" ht="18">
      <c r="B51" s="17"/>
      <c r="C51" s="18" t="s">
        <v>16</v>
      </c>
      <c r="D51" s="19">
        <v>199.15700000000001</v>
      </c>
      <c r="E51" s="20">
        <v>80.218999999999994</v>
      </c>
      <c r="F51" s="20">
        <v>139.00200000000001</v>
      </c>
      <c r="G51" s="14">
        <f t="shared" si="4"/>
        <v>-0.30204813288008958</v>
      </c>
      <c r="H51" s="223">
        <f t="shared" si="5"/>
        <v>0.73278151061469243</v>
      </c>
    </row>
    <row r="52" spans="2:8" ht="18">
      <c r="B52" s="120"/>
      <c r="C52" s="108" t="s">
        <v>17</v>
      </c>
      <c r="D52" s="109">
        <v>35.86</v>
      </c>
      <c r="E52" s="110">
        <v>25.914000000000001</v>
      </c>
      <c r="F52" s="110">
        <v>31.425000000000001</v>
      </c>
      <c r="G52" s="111">
        <f t="shared" si="4"/>
        <v>-0.12367540435025093</v>
      </c>
      <c r="H52" s="222">
        <f t="shared" si="5"/>
        <v>0.21266496874276442</v>
      </c>
    </row>
    <row r="53" spans="2:8" ht="21">
      <c r="B53" s="123"/>
      <c r="C53" s="82" t="s">
        <v>18</v>
      </c>
      <c r="D53" s="83">
        <v>20.88</v>
      </c>
      <c r="E53" s="84">
        <v>11.33</v>
      </c>
      <c r="F53" s="84">
        <v>14.67</v>
      </c>
      <c r="G53" s="79">
        <f t="shared" si="4"/>
        <v>-0.29741379310344829</v>
      </c>
      <c r="H53" s="224">
        <f t="shared" si="5"/>
        <v>0.29479258605472203</v>
      </c>
    </row>
    <row r="54" spans="2:8" ht="18.600000000000001" thickBot="1">
      <c r="B54" s="299" t="s">
        <v>63</v>
      </c>
      <c r="C54" s="300"/>
      <c r="D54" s="33">
        <v>305.26799999999997</v>
      </c>
      <c r="E54" s="34">
        <v>291.25799999999998</v>
      </c>
      <c r="F54" s="34">
        <v>228.85033200000001</v>
      </c>
      <c r="G54" s="35">
        <f t="shared" si="4"/>
        <v>-0.25032976925193595</v>
      </c>
      <c r="H54" s="36">
        <f t="shared" si="5"/>
        <v>-0.21426936942504571</v>
      </c>
    </row>
    <row r="69" spans="2:8" ht="15" thickBot="1"/>
    <row r="70" spans="2:8" ht="21">
      <c r="B70" s="237" t="s">
        <v>20</v>
      </c>
      <c r="C70" s="238"/>
      <c r="D70" s="241" t="s">
        <v>52</v>
      </c>
      <c r="E70" s="242"/>
      <c r="F70" s="242"/>
      <c r="G70" s="242"/>
      <c r="H70" s="243"/>
    </row>
    <row r="71" spans="2:8" ht="18">
      <c r="B71" s="239"/>
      <c r="C71" s="240"/>
      <c r="D71" s="1">
        <v>2010</v>
      </c>
      <c r="E71" s="1">
        <v>2013</v>
      </c>
      <c r="F71" s="1">
        <v>2014</v>
      </c>
      <c r="G71" s="2" t="s">
        <v>0</v>
      </c>
      <c r="H71" s="3" t="s">
        <v>1</v>
      </c>
    </row>
    <row r="72" spans="2:8" ht="21">
      <c r="B72" s="244" t="s">
        <v>2</v>
      </c>
      <c r="C72" s="245"/>
      <c r="D72" s="112">
        <v>181.93</v>
      </c>
      <c r="E72" s="113">
        <v>7.1</v>
      </c>
      <c r="F72" s="113">
        <v>16.3</v>
      </c>
      <c r="G72" s="114">
        <f>F72/D72-1</f>
        <v>-0.91040510086296922</v>
      </c>
      <c r="H72" s="119">
        <f>F72/E72-1</f>
        <v>1.295774647887324</v>
      </c>
    </row>
    <row r="73" spans="2:8" ht="21">
      <c r="B73" s="246" t="s">
        <v>6</v>
      </c>
      <c r="C73" s="247"/>
      <c r="D73" s="124"/>
      <c r="E73" s="125"/>
      <c r="F73" s="125"/>
      <c r="G73" s="126"/>
      <c r="H73" s="225"/>
    </row>
    <row r="74" spans="2:8" ht="18">
      <c r="B74" s="226"/>
      <c r="C74" s="116" t="s">
        <v>12</v>
      </c>
      <c r="D74" s="144">
        <v>267.35300000000001</v>
      </c>
      <c r="E74" s="145">
        <v>148.85</v>
      </c>
      <c r="F74" s="145">
        <v>110.905</v>
      </c>
      <c r="G74" s="117">
        <f t="shared" ref="G74:G78" si="6">F74/D74-1</f>
        <v>-0.58517390865260532</v>
      </c>
      <c r="H74" s="230">
        <f t="shared" ref="H74:H78" si="7">F74/E74-1</f>
        <v>-0.2549210614712798</v>
      </c>
    </row>
    <row r="75" spans="2:8" ht="21">
      <c r="B75" s="227"/>
      <c r="C75" s="37" t="s">
        <v>16</v>
      </c>
      <c r="D75" s="12">
        <v>161.99</v>
      </c>
      <c r="E75" s="13">
        <v>124.96</v>
      </c>
      <c r="F75" s="13">
        <v>155.22999999999999</v>
      </c>
      <c r="G75" s="14">
        <f t="shared" si="6"/>
        <v>-4.17309710475956E-2</v>
      </c>
      <c r="H75" s="15">
        <f t="shared" si="7"/>
        <v>0.24223751600512156</v>
      </c>
    </row>
    <row r="76" spans="2:8" ht="18">
      <c r="B76" s="120"/>
      <c r="C76" s="118" t="s">
        <v>14</v>
      </c>
      <c r="D76" s="109">
        <v>129.87299999999999</v>
      </c>
      <c r="E76" s="110">
        <v>79.346999999999994</v>
      </c>
      <c r="F76" s="110">
        <v>57.250999999999998</v>
      </c>
      <c r="G76" s="111">
        <f t="shared" si="6"/>
        <v>-0.55917704218736763</v>
      </c>
      <c r="H76" s="221">
        <f t="shared" si="7"/>
        <v>-0.27847303615763663</v>
      </c>
    </row>
    <row r="77" spans="2:8" ht="18">
      <c r="B77" s="17"/>
      <c r="C77" s="38" t="s">
        <v>17</v>
      </c>
      <c r="D77" s="19">
        <v>34.262</v>
      </c>
      <c r="E77" s="20">
        <v>28.766999999999999</v>
      </c>
      <c r="F77" s="20">
        <v>30.852</v>
      </c>
      <c r="G77" s="14">
        <f t="shared" si="6"/>
        <v>-9.9527172961298205E-2</v>
      </c>
      <c r="H77" s="15">
        <f t="shared" si="7"/>
        <v>7.2478882052351645E-2</v>
      </c>
    </row>
    <row r="78" spans="2:8" ht="21">
      <c r="B78" s="228"/>
      <c r="C78" s="130" t="s">
        <v>18</v>
      </c>
      <c r="D78" s="137">
        <v>16.375</v>
      </c>
      <c r="E78" s="138">
        <v>5.2</v>
      </c>
      <c r="F78" s="138">
        <v>10.9</v>
      </c>
      <c r="G78" s="131">
        <f t="shared" si="6"/>
        <v>-0.33435114503816787</v>
      </c>
      <c r="H78" s="229">
        <f t="shared" si="7"/>
        <v>1.0961538461538463</v>
      </c>
    </row>
    <row r="79" spans="2:8" ht="21.6" thickBot="1">
      <c r="B79" s="309" t="s">
        <v>21</v>
      </c>
      <c r="C79" s="310"/>
      <c r="D79" s="41">
        <v>263.63299999999998</v>
      </c>
      <c r="E79" s="42">
        <v>253.05</v>
      </c>
      <c r="F79" s="42">
        <v>181.029597</v>
      </c>
      <c r="G79" s="39">
        <f>F79/D79-1</f>
        <v>-0.31332725038216003</v>
      </c>
      <c r="H79" s="40">
        <f>F79/E79-1</f>
        <v>-0.28460937759336102</v>
      </c>
    </row>
    <row r="94" spans="2:9" ht="21">
      <c r="B94" s="311" t="s">
        <v>22</v>
      </c>
      <c r="C94" s="312"/>
      <c r="D94" s="314" t="s">
        <v>52</v>
      </c>
      <c r="E94" s="315"/>
      <c r="F94" s="315"/>
      <c r="G94" s="315"/>
      <c r="H94" s="316"/>
    </row>
    <row r="95" spans="2:9" ht="18">
      <c r="B95" s="313"/>
      <c r="C95" s="240"/>
      <c r="D95" s="1">
        <v>2010</v>
      </c>
      <c r="E95" s="1">
        <v>2013</v>
      </c>
      <c r="F95" s="1">
        <v>2014</v>
      </c>
      <c r="G95" s="2" t="s">
        <v>0</v>
      </c>
      <c r="H95" s="139" t="s">
        <v>1</v>
      </c>
    </row>
    <row r="96" spans="2:9" ht="21">
      <c r="B96" s="317" t="s">
        <v>2</v>
      </c>
      <c r="C96" s="297"/>
      <c r="D96" s="86">
        <v>1760.24</v>
      </c>
      <c r="E96" s="87">
        <v>648.65200000000004</v>
      </c>
      <c r="F96" s="87">
        <v>974.19600000000003</v>
      </c>
      <c r="G96" s="114">
        <f>F96/D96-1</f>
        <v>-0.44655501522519658</v>
      </c>
      <c r="H96" s="115">
        <f>F96/E96-1</f>
        <v>0.50187774029834165</v>
      </c>
      <c r="I96" s="32"/>
    </row>
    <row r="97" spans="2:12" ht="21">
      <c r="B97" s="318" t="s">
        <v>6</v>
      </c>
      <c r="C97" s="298"/>
      <c r="D97" s="88"/>
      <c r="E97" s="89"/>
      <c r="F97" s="89"/>
      <c r="G97" s="126"/>
      <c r="H97" s="133"/>
    </row>
    <row r="98" spans="2:12" ht="18">
      <c r="B98" s="134"/>
      <c r="C98" s="104" t="s">
        <v>14</v>
      </c>
      <c r="D98" s="105">
        <v>28.600999999999999</v>
      </c>
      <c r="E98" s="106">
        <v>26.206</v>
      </c>
      <c r="F98" s="106">
        <v>32.417000000000002</v>
      </c>
      <c r="G98" s="236">
        <f t="shared" ref="G98:G102" si="8">F98/D98-1</f>
        <v>0.13342190832488376</v>
      </c>
      <c r="H98" s="135">
        <f t="shared" ref="H98:H102" si="9">F98/E98-1</f>
        <v>0.23700679233763267</v>
      </c>
    </row>
    <row r="99" spans="2:12" ht="21">
      <c r="B99" s="90"/>
      <c r="C99" s="18" t="s">
        <v>12</v>
      </c>
      <c r="D99" s="12">
        <v>12.507</v>
      </c>
      <c r="E99" s="13">
        <v>8.766</v>
      </c>
      <c r="F99" s="13">
        <v>11.895</v>
      </c>
      <c r="G99" s="14">
        <f t="shared" si="8"/>
        <v>-4.8932597745262707E-2</v>
      </c>
      <c r="H99" s="81">
        <f t="shared" si="9"/>
        <v>0.35694729637234768</v>
      </c>
      <c r="L99" s="218"/>
    </row>
    <row r="100" spans="2:12" ht="18">
      <c r="B100" s="127"/>
      <c r="C100" s="108" t="s">
        <v>18</v>
      </c>
      <c r="D100" s="109">
        <v>5.9880000000000004</v>
      </c>
      <c r="E100" s="110">
        <v>7.1390000000000002</v>
      </c>
      <c r="F100" s="110">
        <v>5.6150000000000002</v>
      </c>
      <c r="G100" s="111">
        <f t="shared" si="8"/>
        <v>-6.2291249164996731E-2</v>
      </c>
      <c r="H100" s="128">
        <f t="shared" si="9"/>
        <v>-0.2134752766493907</v>
      </c>
    </row>
    <row r="101" spans="2:12" ht="18">
      <c r="B101" s="80"/>
      <c r="C101" s="18" t="s">
        <v>16</v>
      </c>
      <c r="D101" s="19">
        <v>3.3250000000000002</v>
      </c>
      <c r="E101" s="20">
        <v>3.7370000000000001</v>
      </c>
      <c r="F101" s="20">
        <v>2.9039999999999999</v>
      </c>
      <c r="G101" s="14">
        <f t="shared" si="8"/>
        <v>-0.12661654135338352</v>
      </c>
      <c r="H101" s="81">
        <f t="shared" si="9"/>
        <v>-0.2229060743912229</v>
      </c>
    </row>
    <row r="102" spans="2:12" ht="21">
      <c r="B102" s="129"/>
      <c r="C102" s="136" t="s">
        <v>17</v>
      </c>
      <c r="D102" s="137">
        <v>1.4510000000000001</v>
      </c>
      <c r="E102" s="138">
        <v>0.97</v>
      </c>
      <c r="F102" s="138">
        <v>1.044</v>
      </c>
      <c r="G102" s="131">
        <f t="shared" si="8"/>
        <v>-0.28049620951068233</v>
      </c>
      <c r="H102" s="132">
        <f t="shared" si="9"/>
        <v>7.6288659793814606E-2</v>
      </c>
    </row>
    <row r="103" spans="2:12" ht="21">
      <c r="B103" s="294" t="s">
        <v>21</v>
      </c>
      <c r="C103" s="295"/>
      <c r="D103" s="140">
        <v>41.634999999999991</v>
      </c>
      <c r="E103" s="141">
        <v>38.20799999999997</v>
      </c>
      <c r="F103" s="141">
        <v>47.820735000000013</v>
      </c>
      <c r="G103" s="142">
        <f>F103/D103-1</f>
        <v>0.14857055362075244</v>
      </c>
      <c r="H103" s="143">
        <f>F103/E103-1</f>
        <v>0.25158958856784053</v>
      </c>
    </row>
    <row r="116" spans="3:17" ht="19.8">
      <c r="C116" s="43"/>
      <c r="D116" s="43"/>
      <c r="E116" s="43"/>
      <c r="F116" s="43"/>
      <c r="G116" s="43"/>
      <c r="H116" s="43"/>
      <c r="I116" s="43"/>
      <c r="J116" s="44"/>
      <c r="K116" s="44"/>
      <c r="L116" s="44"/>
      <c r="M116" s="44"/>
      <c r="N116" s="44"/>
      <c r="O116" s="44"/>
      <c r="P116" s="296"/>
      <c r="Q116" s="296"/>
    </row>
    <row r="117" spans="3:17" ht="44.4">
      <c r="C117" s="301" t="s">
        <v>23</v>
      </c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3"/>
    </row>
    <row r="118" spans="3:17" ht="33"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</row>
    <row r="119" spans="3:17" ht="33"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</row>
    <row r="120" spans="3:17" ht="33.6" thickBot="1">
      <c r="C120" s="45"/>
      <c r="D120" s="45"/>
      <c r="E120" s="45"/>
      <c r="F120" s="45"/>
      <c r="G120" s="45"/>
      <c r="H120" s="45"/>
      <c r="I120" s="45"/>
      <c r="J120" s="46"/>
      <c r="K120" s="47"/>
      <c r="L120" s="47"/>
      <c r="M120" s="319"/>
      <c r="N120" s="319"/>
      <c r="O120" s="319"/>
      <c r="P120" s="319"/>
      <c r="Q120" s="319"/>
    </row>
    <row r="121" spans="3:17" ht="19.5" customHeight="1">
      <c r="C121" s="45"/>
      <c r="D121" s="45"/>
      <c r="E121" s="45"/>
      <c r="F121" s="45"/>
      <c r="G121" s="45"/>
      <c r="H121" s="45"/>
      <c r="I121" s="45"/>
      <c r="J121" s="46"/>
      <c r="K121" s="320" t="s">
        <v>24</v>
      </c>
      <c r="L121" s="321"/>
      <c r="M121" s="322" t="s">
        <v>53</v>
      </c>
      <c r="N121" s="323"/>
      <c r="O121" s="324"/>
      <c r="P121" s="325" t="s">
        <v>41</v>
      </c>
      <c r="Q121" s="326"/>
    </row>
    <row r="122" spans="3:17" ht="15.75" customHeight="1" thickBot="1">
      <c r="C122" s="45"/>
      <c r="D122" s="45"/>
      <c r="E122" s="45"/>
      <c r="F122" s="45"/>
      <c r="G122" s="45"/>
      <c r="H122" s="45"/>
      <c r="I122" s="45"/>
      <c r="J122" s="46"/>
      <c r="K122" s="48" t="s">
        <v>1</v>
      </c>
      <c r="L122" s="49" t="s">
        <v>0</v>
      </c>
      <c r="M122" s="50">
        <v>2014</v>
      </c>
      <c r="N122" s="51">
        <v>2013</v>
      </c>
      <c r="O122" s="52">
        <v>2010</v>
      </c>
      <c r="P122" s="327"/>
      <c r="Q122" s="328"/>
    </row>
    <row r="123" spans="3:17" ht="18">
      <c r="C123" s="45"/>
      <c r="D123" s="45"/>
      <c r="E123" s="45"/>
      <c r="F123" s="45"/>
      <c r="G123" s="45"/>
      <c r="H123" s="45"/>
      <c r="I123" s="45"/>
      <c r="J123" s="46"/>
      <c r="K123" s="235">
        <f>M123/N123-1</f>
        <v>0.19829962564639447</v>
      </c>
      <c r="L123" s="54">
        <f>M123/O123-1</f>
        <v>-0.41783709531992941</v>
      </c>
      <c r="M123" s="146">
        <v>75.543205</v>
      </c>
      <c r="N123" s="146">
        <v>63.042000000000002</v>
      </c>
      <c r="O123" s="147">
        <v>129.76300000000001</v>
      </c>
      <c r="P123" s="284" t="s">
        <v>42</v>
      </c>
      <c r="Q123" s="284"/>
    </row>
    <row r="124" spans="3:17" ht="18">
      <c r="C124" s="45"/>
      <c r="D124" s="45"/>
      <c r="E124" s="45"/>
      <c r="F124" s="45"/>
      <c r="G124" s="45"/>
      <c r="H124" s="45"/>
      <c r="I124" s="45"/>
      <c r="J124" s="46"/>
      <c r="K124" s="55">
        <f>M124/N124-1</f>
        <v>0.53680837696335071</v>
      </c>
      <c r="L124" s="56">
        <f>M124/O124-1</f>
        <v>-0.89488992336890349</v>
      </c>
      <c r="M124" s="148">
        <v>1.467652</v>
      </c>
      <c r="N124" s="148">
        <v>0.95499999999999996</v>
      </c>
      <c r="O124" s="149">
        <v>13.962999999999999</v>
      </c>
      <c r="P124" s="285" t="s">
        <v>43</v>
      </c>
      <c r="Q124" s="285"/>
    </row>
    <row r="125" spans="3:17" ht="18.600000000000001" thickBot="1">
      <c r="C125" s="45"/>
      <c r="D125" s="45"/>
      <c r="E125" s="45"/>
      <c r="F125" s="45"/>
      <c r="G125" s="45"/>
      <c r="H125" s="45"/>
      <c r="I125" s="45"/>
      <c r="J125" s="46"/>
      <c r="K125" s="57">
        <f>M125/N125-1</f>
        <v>0.19309280525713901</v>
      </c>
      <c r="L125" s="56">
        <f>M125/O125-1</f>
        <v>-0.3603147409326426</v>
      </c>
      <c r="M125" s="150">
        <v>74.075552999999999</v>
      </c>
      <c r="N125" s="150">
        <v>62.087000000000003</v>
      </c>
      <c r="O125" s="151">
        <v>115.80000000000001</v>
      </c>
      <c r="P125" s="308" t="s">
        <v>44</v>
      </c>
      <c r="Q125" s="308"/>
    </row>
    <row r="126" spans="3:17" ht="18">
      <c r="C126" s="45"/>
      <c r="D126" s="45"/>
      <c r="E126" s="45"/>
      <c r="F126" s="45"/>
      <c r="G126" s="45"/>
      <c r="H126" s="45"/>
      <c r="I126" s="45"/>
      <c r="J126" s="46"/>
      <c r="K126" s="53">
        <f>M126/N126-1</f>
        <v>-0.21426936942504571</v>
      </c>
      <c r="L126" s="54">
        <f>M126/O126-1</f>
        <v>-0.25032976925193595</v>
      </c>
      <c r="M126" s="146">
        <v>228.85033200000001</v>
      </c>
      <c r="N126" s="146">
        <v>291.25799999999998</v>
      </c>
      <c r="O126" s="147">
        <v>305.26799999999997</v>
      </c>
      <c r="P126" s="280" t="s">
        <v>45</v>
      </c>
      <c r="Q126" s="281"/>
    </row>
    <row r="127" spans="3:17" ht="21">
      <c r="C127" s="45"/>
      <c r="D127" s="45"/>
      <c r="E127" s="45"/>
      <c r="F127" s="45"/>
      <c r="G127" s="45"/>
      <c r="H127" s="45"/>
      <c r="I127" s="45"/>
      <c r="J127" s="46"/>
      <c r="K127" s="57">
        <f t="shared" ref="K127:K130" si="10">M127/N127-1</f>
        <v>-0.28460937759336102</v>
      </c>
      <c r="L127" s="56">
        <f t="shared" ref="L127:L130" si="11">M127/O127-1</f>
        <v>-0.31332725038216003</v>
      </c>
      <c r="M127" s="152">
        <v>181.029597</v>
      </c>
      <c r="N127" s="152">
        <v>253.05</v>
      </c>
      <c r="O127" s="153">
        <v>263.63299999999998</v>
      </c>
      <c r="P127" s="282" t="s">
        <v>46</v>
      </c>
      <c r="Q127" s="283"/>
    </row>
    <row r="128" spans="3:17" ht="18.600000000000001" thickBot="1">
      <c r="C128" s="45"/>
      <c r="D128" s="45"/>
      <c r="E128" s="45"/>
      <c r="F128" s="45"/>
      <c r="G128" s="45"/>
      <c r="H128" s="45"/>
      <c r="I128" s="45"/>
      <c r="J128" s="46"/>
      <c r="K128" s="55">
        <f t="shared" si="10"/>
        <v>0.25158958856784053</v>
      </c>
      <c r="L128" s="58">
        <f t="shared" si="11"/>
        <v>0.14857055362075244</v>
      </c>
      <c r="M128" s="150">
        <v>47.820735000000013</v>
      </c>
      <c r="N128" s="150">
        <v>38.20799999999997</v>
      </c>
      <c r="O128" s="151">
        <v>41.634999999999991</v>
      </c>
      <c r="P128" s="305" t="s">
        <v>47</v>
      </c>
      <c r="Q128" s="306"/>
    </row>
    <row r="129" spans="3:19" ht="18.600000000000001" thickBot="1">
      <c r="C129" s="45"/>
      <c r="D129" s="45"/>
      <c r="E129" s="45"/>
      <c r="F129" s="45"/>
      <c r="G129" s="45"/>
      <c r="H129" s="45"/>
      <c r="I129" s="45"/>
      <c r="J129" s="46"/>
      <c r="K129" s="53">
        <f t="shared" si="10"/>
        <v>-0.2118147241909154</v>
      </c>
      <c r="L129" s="54">
        <f t="shared" si="11"/>
        <v>-0.27852249938132578</v>
      </c>
      <c r="M129" s="159">
        <v>230.317984</v>
      </c>
      <c r="N129" s="159">
        <v>292.21299999999997</v>
      </c>
      <c r="O129" s="160">
        <v>319.23099999999999</v>
      </c>
      <c r="P129" s="273" t="s">
        <v>48</v>
      </c>
      <c r="Q129" s="274"/>
    </row>
    <row r="130" spans="3:19" ht="18.600000000000001" thickBot="1">
      <c r="C130" s="45"/>
      <c r="D130" s="45"/>
      <c r="E130" s="45"/>
      <c r="F130" s="45"/>
      <c r="G130" s="45"/>
      <c r="H130" s="45"/>
      <c r="I130" s="45"/>
      <c r="J130" s="46"/>
      <c r="K130" s="53">
        <f t="shared" si="10"/>
        <v>-0.281521036987461</v>
      </c>
      <c r="L130" s="54">
        <f t="shared" si="11"/>
        <v>-0.34257968774766212</v>
      </c>
      <c r="M130" s="159">
        <v>182.49724899999998</v>
      </c>
      <c r="N130" s="159">
        <v>254.00500000000002</v>
      </c>
      <c r="O130" s="160">
        <v>277.596</v>
      </c>
      <c r="P130" s="273" t="s">
        <v>49</v>
      </c>
      <c r="Q130" s="274"/>
    </row>
    <row r="131" spans="3:19" ht="18.600000000000001" thickBot="1">
      <c r="C131" s="45"/>
      <c r="D131" s="45"/>
      <c r="E131" s="45"/>
      <c r="F131" s="45"/>
      <c r="G131" s="45"/>
      <c r="H131" s="45"/>
      <c r="I131" s="45"/>
      <c r="J131" s="46"/>
      <c r="K131" s="156">
        <f>M131/N131-1</f>
        <v>2.2931970616416608E-2</v>
      </c>
      <c r="L131" s="156">
        <f>M131/O131-1</f>
        <v>0.17224214918380776</v>
      </c>
      <c r="M131" s="157">
        <v>1.6013999999999999</v>
      </c>
      <c r="N131" s="157">
        <v>1.5654999999999999</v>
      </c>
      <c r="O131" s="158">
        <v>1.3661000000000001</v>
      </c>
      <c r="P131" s="286" t="s">
        <v>26</v>
      </c>
      <c r="Q131" s="287"/>
      <c r="S131" s="59"/>
    </row>
    <row r="132" spans="3:19" ht="18.600000000000001" thickBot="1">
      <c r="C132" s="45"/>
      <c r="D132" s="45"/>
      <c r="E132" s="45"/>
      <c r="F132" s="45"/>
      <c r="G132" s="45"/>
      <c r="H132" s="45"/>
      <c r="I132" s="45"/>
      <c r="J132" s="46"/>
      <c r="K132" s="195">
        <f t="shared" ref="K132:K133" si="12">M132/N132-1</f>
        <v>-0.19374008260576925</v>
      </c>
      <c r="L132" s="196">
        <f t="shared" ref="L132:L133" si="13">M132/O132-1</f>
        <v>-0.15425366408700325</v>
      </c>
      <c r="M132" s="197">
        <v>368.8312195776</v>
      </c>
      <c r="N132" s="197">
        <v>457.45945149999989</v>
      </c>
      <c r="O132" s="198">
        <v>436.10146910000003</v>
      </c>
      <c r="P132" s="331" t="s">
        <v>50</v>
      </c>
      <c r="Q132" s="332"/>
      <c r="R132" s="59"/>
      <c r="S132" s="59"/>
    </row>
    <row r="133" spans="3:19" ht="18.600000000000001" thickBot="1">
      <c r="C133" s="45"/>
      <c r="D133" s="45"/>
      <c r="E133" s="45"/>
      <c r="F133" s="45"/>
      <c r="G133" s="45"/>
      <c r="H133" s="45"/>
      <c r="I133" s="45"/>
      <c r="J133" s="46"/>
      <c r="K133" s="199">
        <f t="shared" si="12"/>
        <v>-0.26504489851914415</v>
      </c>
      <c r="L133" s="200">
        <f t="shared" si="13"/>
        <v>-0.22934420024822955</v>
      </c>
      <c r="M133" s="201">
        <v>292.25109454859995</v>
      </c>
      <c r="N133" s="201">
        <v>397.64482750000002</v>
      </c>
      <c r="O133" s="202">
        <v>379.22389560000005</v>
      </c>
      <c r="P133" s="331" t="s">
        <v>51</v>
      </c>
      <c r="Q133" s="332"/>
      <c r="R133" s="59"/>
      <c r="S133" s="59"/>
    </row>
    <row r="134" spans="3:19" ht="15" thickBot="1"/>
    <row r="135" spans="3:19" ht="19.5" customHeight="1" thickBot="1">
      <c r="C135" s="45"/>
      <c r="D135" s="45"/>
      <c r="E135" s="45"/>
      <c r="F135" s="45"/>
      <c r="G135" s="45"/>
      <c r="H135" s="45"/>
      <c r="I135" s="45"/>
      <c r="J135" s="46"/>
      <c r="K135" s="320" t="s">
        <v>24</v>
      </c>
      <c r="L135" s="321"/>
      <c r="M135" s="322" t="s">
        <v>54</v>
      </c>
      <c r="N135" s="323"/>
      <c r="O135" s="324"/>
      <c r="P135" s="335" t="s">
        <v>27</v>
      </c>
      <c r="Q135" s="335"/>
    </row>
    <row r="136" spans="3:19" ht="15.75" customHeight="1" thickBot="1">
      <c r="C136" s="45"/>
      <c r="D136" s="45"/>
      <c r="E136" s="45"/>
      <c r="F136" s="45"/>
      <c r="G136" s="45"/>
      <c r="H136" s="45"/>
      <c r="I136" s="45"/>
      <c r="J136" s="46"/>
      <c r="K136" s="48" t="s">
        <v>1</v>
      </c>
      <c r="L136" s="49" t="s">
        <v>0</v>
      </c>
      <c r="M136" s="50">
        <v>2014</v>
      </c>
      <c r="N136" s="51">
        <v>2013</v>
      </c>
      <c r="O136" s="52">
        <v>2010</v>
      </c>
      <c r="P136" s="335"/>
      <c r="Q136" s="335"/>
    </row>
    <row r="137" spans="3:19" ht="15" thickBot="1">
      <c r="C137" s="45"/>
      <c r="D137" s="45"/>
      <c r="E137" s="45"/>
      <c r="F137" s="45"/>
      <c r="G137" s="45"/>
      <c r="H137" s="45"/>
      <c r="I137" s="45"/>
      <c r="J137" s="46"/>
      <c r="K137" s="173">
        <f>M137/N137-1</f>
        <v>1.3295705498213386</v>
      </c>
      <c r="L137" s="174">
        <f>M137/O137-1</f>
        <v>-0.49379096577539561</v>
      </c>
      <c r="M137" s="60">
        <v>983.14400000000001</v>
      </c>
      <c r="N137" s="61">
        <v>422.02800000000002</v>
      </c>
      <c r="O137" s="62">
        <v>1942.17</v>
      </c>
      <c r="P137" s="267" t="s">
        <v>25</v>
      </c>
      <c r="Q137" s="267"/>
    </row>
    <row r="138" spans="3:19" ht="15" thickBot="1">
      <c r="C138" s="45"/>
      <c r="D138" s="45"/>
      <c r="E138" s="45"/>
      <c r="F138" s="45"/>
      <c r="G138" s="45"/>
      <c r="H138" s="45"/>
      <c r="I138" s="45"/>
      <c r="J138" s="46"/>
      <c r="K138" s="275" t="s">
        <v>7</v>
      </c>
      <c r="L138" s="276"/>
      <c r="M138" s="276"/>
      <c r="N138" s="276"/>
      <c r="O138" s="276"/>
      <c r="P138" s="276"/>
      <c r="Q138" s="277"/>
    </row>
    <row r="139" spans="3:19">
      <c r="C139" s="45"/>
      <c r="D139" s="45"/>
      <c r="E139" s="45"/>
      <c r="F139" s="45"/>
      <c r="G139" s="45"/>
      <c r="H139" s="45"/>
      <c r="I139" s="45"/>
      <c r="J139" s="46"/>
      <c r="K139" s="188">
        <f>M139/N139-1</f>
        <v>1.5660315395661373E-2</v>
      </c>
      <c r="L139" s="170">
        <f>M139/O139-1</f>
        <v>-0.48891005887632721</v>
      </c>
      <c r="M139" s="154">
        <v>157.72900000000001</v>
      </c>
      <c r="N139" s="154">
        <v>155.297</v>
      </c>
      <c r="O139" s="154">
        <v>308.613</v>
      </c>
      <c r="P139" s="268" t="s">
        <v>15</v>
      </c>
      <c r="Q139" s="269"/>
    </row>
    <row r="140" spans="3:19">
      <c r="C140" s="45"/>
      <c r="D140" s="45"/>
      <c r="E140" s="45"/>
      <c r="F140" s="45"/>
      <c r="G140" s="45"/>
      <c r="H140" s="45"/>
      <c r="I140" s="45"/>
      <c r="J140" s="46"/>
      <c r="K140" s="187">
        <f t="shared" ref="K140:K143" si="14">M140/N140-1</f>
        <v>0.73278151061469243</v>
      </c>
      <c r="L140" s="180">
        <f t="shared" ref="L140:L143" si="15">M140/O140-1</f>
        <v>-0.30204813288008958</v>
      </c>
      <c r="M140" s="66">
        <v>139.00200000000001</v>
      </c>
      <c r="N140" s="66">
        <v>80.218999999999994</v>
      </c>
      <c r="O140" s="66">
        <v>199.15700000000001</v>
      </c>
      <c r="P140" s="254" t="s">
        <v>28</v>
      </c>
      <c r="Q140" s="255"/>
    </row>
    <row r="141" spans="3:19">
      <c r="C141" s="45"/>
      <c r="D141" s="45"/>
      <c r="E141" s="45"/>
      <c r="F141" s="45"/>
      <c r="G141" s="45"/>
      <c r="H141" s="45"/>
      <c r="I141" s="45"/>
      <c r="J141" s="46"/>
      <c r="K141" s="213">
        <f t="shared" si="14"/>
        <v>-0.18716267398920561</v>
      </c>
      <c r="L141" s="180">
        <f t="shared" si="15"/>
        <v>-0.58741363772904776</v>
      </c>
      <c r="M141" s="66">
        <v>137.35</v>
      </c>
      <c r="N141" s="66">
        <v>168.976</v>
      </c>
      <c r="O141" s="66">
        <v>332.9</v>
      </c>
      <c r="P141" s="254" t="s">
        <v>13</v>
      </c>
      <c r="Q141" s="255"/>
    </row>
    <row r="142" spans="3:19">
      <c r="C142" s="45"/>
      <c r="D142" s="45"/>
      <c r="E142" s="45"/>
      <c r="F142" s="45"/>
      <c r="G142" s="45"/>
      <c r="H142" s="45"/>
      <c r="I142" s="45"/>
      <c r="J142" s="46"/>
      <c r="K142" s="187">
        <f t="shared" si="14"/>
        <v>0.29479258605472203</v>
      </c>
      <c r="L142" s="180">
        <f t="shared" si="15"/>
        <v>-0.29741379310344829</v>
      </c>
      <c r="M142" s="66">
        <v>14.67</v>
      </c>
      <c r="N142" s="66">
        <v>11.33</v>
      </c>
      <c r="O142" s="66">
        <v>20.88</v>
      </c>
      <c r="P142" s="254" t="s">
        <v>19</v>
      </c>
      <c r="Q142" s="255"/>
    </row>
    <row r="143" spans="3:19" ht="15" thickBot="1">
      <c r="C143" s="45"/>
      <c r="D143" s="45"/>
      <c r="E143" s="45"/>
      <c r="F143" s="45"/>
      <c r="G143" s="45"/>
      <c r="H143" s="45"/>
      <c r="I143" s="45"/>
      <c r="J143" s="46"/>
      <c r="K143" s="189">
        <f t="shared" si="14"/>
        <v>0.21266496874276442</v>
      </c>
      <c r="L143" s="190">
        <f t="shared" si="15"/>
        <v>-0.12367540435025093</v>
      </c>
      <c r="M143" s="67">
        <v>31.425000000000001</v>
      </c>
      <c r="N143" s="67">
        <v>25.914000000000001</v>
      </c>
      <c r="O143" s="67">
        <v>35.86</v>
      </c>
      <c r="P143" s="278" t="s">
        <v>29</v>
      </c>
      <c r="Q143" s="279"/>
    </row>
    <row r="144" spans="3:19" ht="18" thickBot="1">
      <c r="C144" s="63"/>
      <c r="D144" s="63"/>
      <c r="E144" s="63"/>
      <c r="F144" s="63"/>
      <c r="G144" s="63"/>
      <c r="H144" s="63"/>
      <c r="I144" s="63"/>
      <c r="J144" s="64"/>
      <c r="K144" s="171">
        <f>M144/N144-1</f>
        <v>-0.21426936942504571</v>
      </c>
      <c r="L144" s="172">
        <f>M144/O144-1</f>
        <v>-0.25032976925193595</v>
      </c>
      <c r="M144" s="185">
        <v>228.85033200000001</v>
      </c>
      <c r="N144" s="185">
        <v>291.25799999999998</v>
      </c>
      <c r="O144" s="186">
        <v>305.26799999999997</v>
      </c>
      <c r="P144" s="264" t="s">
        <v>35</v>
      </c>
      <c r="Q144" s="265"/>
    </row>
    <row r="148" spans="3:17" ht="15" thickBot="1"/>
    <row r="149" spans="3:17" ht="19.5" customHeight="1" thickBot="1">
      <c r="C149" s="45"/>
      <c r="D149" s="45"/>
      <c r="E149" s="45"/>
      <c r="F149" s="45"/>
      <c r="G149" s="45"/>
      <c r="H149" s="45"/>
      <c r="I149" s="45"/>
      <c r="J149" s="46"/>
      <c r="K149" s="336" t="s">
        <v>24</v>
      </c>
      <c r="L149" s="337"/>
      <c r="M149" s="322" t="s">
        <v>54</v>
      </c>
      <c r="N149" s="323"/>
      <c r="O149" s="324"/>
      <c r="P149" s="338" t="s">
        <v>30</v>
      </c>
      <c r="Q149" s="338"/>
    </row>
    <row r="150" spans="3:17" ht="15.75" customHeight="1" thickBot="1">
      <c r="C150" s="45"/>
      <c r="D150" s="45"/>
      <c r="E150" s="45"/>
      <c r="F150" s="45"/>
      <c r="G150" s="45"/>
      <c r="H150" s="45"/>
      <c r="I150" s="45"/>
      <c r="J150" s="46"/>
      <c r="K150" s="48" t="s">
        <v>1</v>
      </c>
      <c r="L150" s="49" t="s">
        <v>0</v>
      </c>
      <c r="M150" s="50">
        <v>2014</v>
      </c>
      <c r="N150" s="51">
        <v>2013</v>
      </c>
      <c r="O150" s="52">
        <v>2010</v>
      </c>
      <c r="P150" s="338"/>
      <c r="Q150" s="338"/>
    </row>
    <row r="151" spans="3:17" ht="15" thickBot="1">
      <c r="C151" s="45"/>
      <c r="D151" s="45"/>
      <c r="E151" s="45"/>
      <c r="F151" s="45"/>
      <c r="G151" s="45"/>
      <c r="H151" s="45"/>
      <c r="I151" s="45"/>
      <c r="J151" s="46"/>
      <c r="K151" s="231">
        <f>M151/N151-1</f>
        <v>1.295774647887324</v>
      </c>
      <c r="L151" s="174">
        <f>M151/O151-1</f>
        <v>-0.91040510086296922</v>
      </c>
      <c r="M151" s="60">
        <v>16.3</v>
      </c>
      <c r="N151" s="61">
        <v>7.1</v>
      </c>
      <c r="O151" s="62">
        <v>181.93</v>
      </c>
      <c r="P151" s="266" t="s">
        <v>25</v>
      </c>
      <c r="Q151" s="267"/>
    </row>
    <row r="152" spans="3:17" ht="15" customHeight="1" thickBot="1">
      <c r="C152" s="45"/>
      <c r="D152" s="45"/>
      <c r="E152" s="45"/>
      <c r="F152" s="45"/>
      <c r="G152" s="45"/>
      <c r="H152" s="45"/>
      <c r="I152" s="45"/>
      <c r="J152" s="46"/>
      <c r="K152" s="270" t="s">
        <v>7</v>
      </c>
      <c r="L152" s="271"/>
      <c r="M152" s="271"/>
      <c r="N152" s="271"/>
      <c r="O152" s="271"/>
      <c r="P152" s="271"/>
      <c r="Q152" s="272"/>
    </row>
    <row r="153" spans="3:17">
      <c r="C153" s="45"/>
      <c r="D153" s="45"/>
      <c r="E153" s="45"/>
      <c r="F153" s="45"/>
      <c r="G153" s="45"/>
      <c r="H153" s="45"/>
      <c r="I153" s="45"/>
      <c r="J153" s="46"/>
      <c r="K153" s="191">
        <f>M153/N153-1</f>
        <v>-0.27847303615763663</v>
      </c>
      <c r="L153" s="170">
        <f>M153/O153-1</f>
        <v>-0.55917704218736763</v>
      </c>
      <c r="M153" s="154">
        <v>57.250999999999998</v>
      </c>
      <c r="N153" s="154">
        <v>79.346999999999994</v>
      </c>
      <c r="O153" s="192">
        <v>129.87299999999999</v>
      </c>
      <c r="P153" s="268" t="s">
        <v>15</v>
      </c>
      <c r="Q153" s="269"/>
    </row>
    <row r="154" spans="3:17">
      <c r="C154" s="45"/>
      <c r="D154" s="45"/>
      <c r="E154" s="45"/>
      <c r="F154" s="45"/>
      <c r="G154" s="45"/>
      <c r="H154" s="45"/>
      <c r="I154" s="45"/>
      <c r="J154" s="46"/>
      <c r="K154" s="181">
        <f t="shared" ref="K154:K158" si="16">M154/N154-1</f>
        <v>0.24223751600512156</v>
      </c>
      <c r="L154" s="180">
        <f t="shared" ref="L154:L158" si="17">M154/O154-1</f>
        <v>-4.17309710475956E-2</v>
      </c>
      <c r="M154" s="66">
        <v>155.22999999999999</v>
      </c>
      <c r="N154" s="66">
        <v>124.96</v>
      </c>
      <c r="O154" s="155">
        <v>161.99</v>
      </c>
      <c r="P154" s="254" t="s">
        <v>28</v>
      </c>
      <c r="Q154" s="255"/>
    </row>
    <row r="155" spans="3:17">
      <c r="C155" s="45"/>
      <c r="D155" s="45"/>
      <c r="E155" s="45"/>
      <c r="F155" s="45"/>
      <c r="G155" s="45"/>
      <c r="H155" s="45"/>
      <c r="I155" s="45"/>
      <c r="J155" s="46"/>
      <c r="K155" s="179">
        <f t="shared" si="16"/>
        <v>-0.2549210614712798</v>
      </c>
      <c r="L155" s="180">
        <f t="shared" si="17"/>
        <v>-0.58517390865260532</v>
      </c>
      <c r="M155" s="66">
        <v>110.905</v>
      </c>
      <c r="N155" s="66">
        <v>148.85</v>
      </c>
      <c r="O155" s="155">
        <v>267.35300000000001</v>
      </c>
      <c r="P155" s="254" t="s">
        <v>13</v>
      </c>
      <c r="Q155" s="255"/>
    </row>
    <row r="156" spans="3:17">
      <c r="C156" s="45"/>
      <c r="D156" s="45"/>
      <c r="E156" s="45"/>
      <c r="F156" s="45"/>
      <c r="G156" s="45"/>
      <c r="H156" s="45"/>
      <c r="I156" s="45"/>
      <c r="J156" s="46"/>
      <c r="K156" s="181">
        <f t="shared" si="16"/>
        <v>1.0961538461538463</v>
      </c>
      <c r="L156" s="180">
        <f t="shared" si="17"/>
        <v>-0.33435114503816787</v>
      </c>
      <c r="M156" s="66">
        <v>10.9</v>
      </c>
      <c r="N156" s="66">
        <v>5.2</v>
      </c>
      <c r="O156" s="155">
        <v>16.375</v>
      </c>
      <c r="P156" s="254" t="s">
        <v>19</v>
      </c>
      <c r="Q156" s="255"/>
    </row>
    <row r="157" spans="3:17" ht="15" thickBot="1">
      <c r="C157" s="45"/>
      <c r="D157" s="45"/>
      <c r="E157" s="45"/>
      <c r="F157" s="45"/>
      <c r="G157" s="45"/>
      <c r="H157" s="45"/>
      <c r="I157" s="45"/>
      <c r="J157" s="46"/>
      <c r="K157" s="193">
        <f t="shared" si="16"/>
        <v>7.2478882052351645E-2</v>
      </c>
      <c r="L157" s="190">
        <f t="shared" si="17"/>
        <v>-9.9527172961298205E-2</v>
      </c>
      <c r="M157" s="67">
        <v>30.852</v>
      </c>
      <c r="N157" s="67">
        <v>28.766999999999999</v>
      </c>
      <c r="O157" s="68">
        <v>34.262</v>
      </c>
      <c r="P157" s="250" t="s">
        <v>31</v>
      </c>
      <c r="Q157" s="251"/>
    </row>
    <row r="158" spans="3:17" ht="27.6" customHeight="1" thickBot="1">
      <c r="C158" s="45"/>
      <c r="D158" s="45"/>
      <c r="E158" s="45"/>
      <c r="F158" s="45"/>
      <c r="G158" s="45"/>
      <c r="H158" s="45"/>
      <c r="I158" s="45"/>
      <c r="J158" s="46"/>
      <c r="K158" s="175">
        <f t="shared" si="16"/>
        <v>-0.28460937759336102</v>
      </c>
      <c r="L158" s="176">
        <f t="shared" si="17"/>
        <v>-0.31332725038216003</v>
      </c>
      <c r="M158" s="177">
        <v>181.029597</v>
      </c>
      <c r="N158" s="177">
        <v>253.05</v>
      </c>
      <c r="O158" s="178">
        <v>263.63299999999998</v>
      </c>
      <c r="P158" s="252" t="s">
        <v>32</v>
      </c>
      <c r="Q158" s="253"/>
    </row>
    <row r="159" spans="3:17" ht="19.5" customHeight="1">
      <c r="C159" s="45"/>
      <c r="D159" s="45"/>
      <c r="E159" s="45"/>
      <c r="F159" s="45"/>
      <c r="G159" s="45"/>
      <c r="H159" s="45"/>
      <c r="I159" s="45"/>
      <c r="J159" s="46"/>
      <c r="M159" s="65"/>
    </row>
    <row r="160" spans="3:17" ht="15.75" customHeight="1" thickBot="1">
      <c r="C160" s="45"/>
      <c r="D160" s="45"/>
      <c r="E160" s="45"/>
      <c r="F160" s="45"/>
      <c r="G160" s="45"/>
      <c r="H160" s="45"/>
      <c r="I160" s="45"/>
      <c r="J160" s="46"/>
    </row>
    <row r="161" spans="3:17" ht="18.600000000000001" thickBot="1">
      <c r="C161" s="45"/>
      <c r="D161" s="45"/>
      <c r="E161" s="45"/>
      <c r="F161" s="45"/>
      <c r="G161" s="45"/>
      <c r="H161" s="45"/>
      <c r="I161" s="45"/>
      <c r="J161" s="46"/>
      <c r="K161" s="320" t="s">
        <v>24</v>
      </c>
      <c r="L161" s="321"/>
      <c r="M161" s="322" t="s">
        <v>54</v>
      </c>
      <c r="N161" s="323"/>
      <c r="O161" s="324"/>
      <c r="P161" s="335" t="s">
        <v>33</v>
      </c>
      <c r="Q161" s="335"/>
    </row>
    <row r="162" spans="3:17" ht="15" thickBot="1">
      <c r="C162" s="45"/>
      <c r="D162" s="45"/>
      <c r="E162" s="45"/>
      <c r="F162" s="45"/>
      <c r="G162" s="45"/>
      <c r="H162" s="45"/>
      <c r="I162" s="45"/>
      <c r="J162" s="46"/>
      <c r="K162" s="48" t="s">
        <v>1</v>
      </c>
      <c r="L162" s="49" t="s">
        <v>0</v>
      </c>
      <c r="M162" s="50">
        <v>2014</v>
      </c>
      <c r="N162" s="51">
        <v>2013</v>
      </c>
      <c r="O162" s="52">
        <v>2010</v>
      </c>
      <c r="P162" s="335"/>
      <c r="Q162" s="335"/>
    </row>
    <row r="163" spans="3:17" ht="15" thickBot="1">
      <c r="C163" s="45"/>
      <c r="D163" s="45"/>
      <c r="E163" s="45"/>
      <c r="F163" s="45"/>
      <c r="G163" s="45"/>
      <c r="H163" s="45"/>
      <c r="I163" s="45"/>
      <c r="J163" s="46"/>
      <c r="K163" s="184">
        <f>M163/N163-1</f>
        <v>0.50187774029834165</v>
      </c>
      <c r="L163" s="174">
        <f>M163/O163-1</f>
        <v>-0.44655501522519658</v>
      </c>
      <c r="M163" s="60">
        <v>974.19600000000003</v>
      </c>
      <c r="N163" s="61">
        <v>648.65200000000004</v>
      </c>
      <c r="O163" s="62">
        <v>1760.24</v>
      </c>
      <c r="P163" s="248" t="s">
        <v>25</v>
      </c>
      <c r="Q163" s="249"/>
    </row>
    <row r="164" spans="3:17" ht="15" thickBot="1">
      <c r="C164" s="45"/>
      <c r="D164" s="45"/>
      <c r="E164" s="45"/>
      <c r="F164" s="45"/>
      <c r="G164" s="45"/>
      <c r="H164" s="45"/>
      <c r="I164" s="45"/>
      <c r="J164" s="46"/>
      <c r="K164" s="275" t="s">
        <v>7</v>
      </c>
      <c r="L164" s="276"/>
      <c r="M164" s="276"/>
      <c r="N164" s="276"/>
      <c r="O164" s="276"/>
      <c r="P164" s="276"/>
      <c r="Q164" s="277"/>
    </row>
    <row r="165" spans="3:17">
      <c r="C165" s="45"/>
      <c r="D165" s="45"/>
      <c r="E165" s="45"/>
      <c r="F165" s="45"/>
      <c r="G165" s="45"/>
      <c r="H165" s="45"/>
      <c r="I165" s="45"/>
      <c r="J165" s="46"/>
      <c r="K165" s="194">
        <f>M165/N165-1</f>
        <v>0.23700679233763267</v>
      </c>
      <c r="L165" s="170">
        <f>M165/O165-1</f>
        <v>0.13342190832488376</v>
      </c>
      <c r="M165" s="154">
        <v>32.417000000000002</v>
      </c>
      <c r="N165" s="154">
        <v>26.206</v>
      </c>
      <c r="O165" s="154">
        <v>28.600999999999999</v>
      </c>
      <c r="P165" s="262" t="s">
        <v>15</v>
      </c>
      <c r="Q165" s="263"/>
    </row>
    <row r="166" spans="3:17">
      <c r="C166" s="45"/>
      <c r="D166" s="45"/>
      <c r="E166" s="45"/>
      <c r="F166" s="45"/>
      <c r="G166" s="45"/>
      <c r="H166" s="45"/>
      <c r="I166" s="45"/>
      <c r="J166" s="46"/>
      <c r="K166" s="179">
        <f t="shared" ref="K166:K170" si="18">M166/N166-1</f>
        <v>-0.2229060743912229</v>
      </c>
      <c r="L166" s="180">
        <f t="shared" ref="L166:L170" si="19">M166/O166-1</f>
        <v>-0.12661654135338352</v>
      </c>
      <c r="M166" s="66">
        <v>2.9039999999999999</v>
      </c>
      <c r="N166" s="66">
        <v>3.7370000000000001</v>
      </c>
      <c r="O166" s="66">
        <v>3.3250000000000002</v>
      </c>
      <c r="P166" s="258" t="s">
        <v>28</v>
      </c>
      <c r="Q166" s="259"/>
    </row>
    <row r="167" spans="3:17">
      <c r="C167" s="45"/>
      <c r="D167" s="45"/>
      <c r="E167" s="45"/>
      <c r="F167" s="45"/>
      <c r="G167" s="45"/>
      <c r="H167" s="45"/>
      <c r="I167" s="45"/>
      <c r="J167" s="46"/>
      <c r="K167" s="181">
        <f t="shared" si="18"/>
        <v>0.35694729637234768</v>
      </c>
      <c r="L167" s="180">
        <f t="shared" si="19"/>
        <v>-4.8932597745262707E-2</v>
      </c>
      <c r="M167" s="66">
        <v>11.895</v>
      </c>
      <c r="N167" s="66">
        <v>8.766</v>
      </c>
      <c r="O167" s="66">
        <v>12.507</v>
      </c>
      <c r="P167" s="258" t="s">
        <v>13</v>
      </c>
      <c r="Q167" s="259"/>
    </row>
    <row r="168" spans="3:17" ht="19.2" customHeight="1">
      <c r="C168" s="45"/>
      <c r="D168" s="45"/>
      <c r="E168" s="45"/>
      <c r="F168" s="45"/>
      <c r="G168" s="45"/>
      <c r="H168" s="45"/>
      <c r="I168" s="45"/>
      <c r="J168" s="46"/>
      <c r="K168" s="179">
        <f t="shared" si="18"/>
        <v>-0.2134752766493907</v>
      </c>
      <c r="L168" s="180">
        <f t="shared" si="19"/>
        <v>-6.2291249164996731E-2</v>
      </c>
      <c r="M168" s="66">
        <v>5.6150000000000002</v>
      </c>
      <c r="N168" s="66">
        <v>7.1390000000000002</v>
      </c>
      <c r="O168" s="66">
        <v>5.9880000000000004</v>
      </c>
      <c r="P168" s="258" t="s">
        <v>19</v>
      </c>
      <c r="Q168" s="259"/>
    </row>
    <row r="169" spans="3:17" ht="19.5" customHeight="1" thickBot="1">
      <c r="C169" s="45"/>
      <c r="D169" s="45"/>
      <c r="E169" s="45"/>
      <c r="F169" s="45"/>
      <c r="G169" s="45"/>
      <c r="H169" s="45"/>
      <c r="I169" s="45"/>
      <c r="J169" s="46"/>
      <c r="K169" s="193">
        <f t="shared" si="18"/>
        <v>7.6288659793814606E-2</v>
      </c>
      <c r="L169" s="190">
        <f t="shared" si="19"/>
        <v>-0.28049620951068233</v>
      </c>
      <c r="M169" s="232">
        <v>1.044</v>
      </c>
      <c r="N169" s="232">
        <v>0.97</v>
      </c>
      <c r="O169" s="233">
        <v>1.4510000000000001</v>
      </c>
      <c r="P169" s="260" t="s">
        <v>29</v>
      </c>
      <c r="Q169" s="261"/>
    </row>
    <row r="170" spans="3:17" ht="18.600000000000001" thickBot="1">
      <c r="C170" s="45"/>
      <c r="D170" s="45"/>
      <c r="E170" s="45"/>
      <c r="F170" s="45"/>
      <c r="G170" s="45"/>
      <c r="H170" s="45"/>
      <c r="I170" s="45"/>
      <c r="J170" s="46"/>
      <c r="K170" s="182">
        <f t="shared" si="18"/>
        <v>0.25158958856784053</v>
      </c>
      <c r="L170" s="183">
        <f t="shared" si="19"/>
        <v>0.14857055362075244</v>
      </c>
      <c r="M170" s="69">
        <v>47.820735000000013</v>
      </c>
      <c r="N170" s="69">
        <v>38.20799999999997</v>
      </c>
      <c r="O170" s="69">
        <v>41.634999999999991</v>
      </c>
      <c r="P170" s="256" t="s">
        <v>34</v>
      </c>
      <c r="Q170" s="257"/>
    </row>
    <row r="171" spans="3:17">
      <c r="C171" s="45"/>
      <c r="D171" s="45"/>
      <c r="E171" s="45"/>
      <c r="F171" s="45"/>
      <c r="G171" s="45"/>
      <c r="H171" s="45"/>
      <c r="I171" s="45"/>
      <c r="J171" s="46"/>
      <c r="K171" s="70"/>
      <c r="L171" s="46"/>
      <c r="M171" s="71"/>
      <c r="N171" s="71"/>
      <c r="O171" s="71"/>
      <c r="P171" s="46"/>
      <c r="Q171" s="46"/>
    </row>
    <row r="172" spans="3:17">
      <c r="C172" s="45"/>
      <c r="D172" s="45"/>
      <c r="E172" s="45"/>
      <c r="F172" s="45"/>
      <c r="G172" s="45"/>
      <c r="H172" s="45"/>
      <c r="I172" s="45"/>
      <c r="J172" s="46"/>
      <c r="K172" s="46"/>
      <c r="L172" s="46"/>
      <c r="M172" s="72"/>
      <c r="N172" s="46"/>
      <c r="O172" s="46"/>
      <c r="P172" s="46"/>
      <c r="Q172" s="46"/>
    </row>
    <row r="173" spans="3:17">
      <c r="C173" s="45"/>
      <c r="D173" s="45"/>
      <c r="E173" s="45"/>
      <c r="F173" s="45"/>
      <c r="G173" s="45"/>
      <c r="H173" s="45"/>
      <c r="I173" s="45"/>
      <c r="J173" s="46"/>
      <c r="K173" s="46"/>
      <c r="L173" s="46"/>
      <c r="M173" s="72"/>
      <c r="N173" s="46"/>
      <c r="O173" s="46"/>
      <c r="P173" s="46"/>
      <c r="Q173" s="46"/>
    </row>
    <row r="174" spans="3:17">
      <c r="C174" s="63"/>
      <c r="D174" s="63"/>
      <c r="E174" s="63"/>
      <c r="F174" s="63"/>
      <c r="G174" s="63"/>
      <c r="H174" s="63"/>
      <c r="I174" s="63"/>
      <c r="J174" s="64"/>
      <c r="K174" s="64"/>
      <c r="L174" s="64"/>
      <c r="M174" s="64"/>
      <c r="N174" s="64"/>
      <c r="O174" s="64"/>
      <c r="P174" s="64"/>
      <c r="Q174" s="64"/>
    </row>
  </sheetData>
  <mergeCells count="79">
    <mergeCell ref="K164:Q164"/>
    <mergeCell ref="B39:C39"/>
    <mergeCell ref="P132:Q132"/>
    <mergeCell ref="P133:Q133"/>
    <mergeCell ref="B38:C38"/>
    <mergeCell ref="K135:L135"/>
    <mergeCell ref="M135:O135"/>
    <mergeCell ref="P135:Q136"/>
    <mergeCell ref="P140:Q140"/>
    <mergeCell ref="K149:L149"/>
    <mergeCell ref="M149:O149"/>
    <mergeCell ref="P149:Q150"/>
    <mergeCell ref="P154:Q154"/>
    <mergeCell ref="K161:L161"/>
    <mergeCell ref="M161:O161"/>
    <mergeCell ref="P161:Q162"/>
    <mergeCell ref="P125:Q125"/>
    <mergeCell ref="B79:C79"/>
    <mergeCell ref="B94:C95"/>
    <mergeCell ref="D94:H94"/>
    <mergeCell ref="B96:C96"/>
    <mergeCell ref="B97:C97"/>
    <mergeCell ref="M120:Q120"/>
    <mergeCell ref="K121:L121"/>
    <mergeCell ref="M121:O121"/>
    <mergeCell ref="P121:Q122"/>
    <mergeCell ref="B6:C6"/>
    <mergeCell ref="B9:C9"/>
    <mergeCell ref="B4:C5"/>
    <mergeCell ref="D4:H4"/>
    <mergeCell ref="B36:C36"/>
    <mergeCell ref="B28:C29"/>
    <mergeCell ref="D28:H28"/>
    <mergeCell ref="B30:C30"/>
    <mergeCell ref="B33:C33"/>
    <mergeCell ref="P123:Q123"/>
    <mergeCell ref="P124:Q124"/>
    <mergeCell ref="P129:Q129"/>
    <mergeCell ref="P131:Q131"/>
    <mergeCell ref="B12:C12"/>
    <mergeCell ref="B103:C103"/>
    <mergeCell ref="P116:Q116"/>
    <mergeCell ref="B45:C46"/>
    <mergeCell ref="D45:H45"/>
    <mergeCell ref="B47:C47"/>
    <mergeCell ref="B48:C48"/>
    <mergeCell ref="B54:C54"/>
    <mergeCell ref="C117:Q117"/>
    <mergeCell ref="C118:Q118"/>
    <mergeCell ref="P128:Q128"/>
    <mergeCell ref="C119:Q119"/>
    <mergeCell ref="P137:Q137"/>
    <mergeCell ref="P139:Q139"/>
    <mergeCell ref="K138:Q138"/>
    <mergeCell ref="P143:Q143"/>
    <mergeCell ref="P126:Q126"/>
    <mergeCell ref="P127:Q127"/>
    <mergeCell ref="P170:Q170"/>
    <mergeCell ref="P167:Q167"/>
    <mergeCell ref="P168:Q168"/>
    <mergeCell ref="P169:Q169"/>
    <mergeCell ref="P165:Q165"/>
    <mergeCell ref="P166:Q166"/>
    <mergeCell ref="B70:C71"/>
    <mergeCell ref="D70:H70"/>
    <mergeCell ref="B72:C72"/>
    <mergeCell ref="B73:C73"/>
    <mergeCell ref="P163:Q163"/>
    <mergeCell ref="P157:Q157"/>
    <mergeCell ref="P158:Q158"/>
    <mergeCell ref="P155:Q155"/>
    <mergeCell ref="P144:Q144"/>
    <mergeCell ref="P141:Q141"/>
    <mergeCell ref="P142:Q142"/>
    <mergeCell ref="P156:Q156"/>
    <mergeCell ref="P151:Q151"/>
    <mergeCell ref="P153:Q153"/>
    <mergeCell ref="K152:Q152"/>
    <mergeCell ref="P130:Q1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2014-05-14T13:12:23Z</dcterms:modified>
</cp:coreProperties>
</file>